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\\Mam\mam\ALCAL016\GRP\DAF\AREA FEADER NO SIGC I\3490 - AYUDAS CANALES CORTOS\CONVOCATORIA 2025\FORMULARIOS\"/>
    </mc:Choice>
  </mc:AlternateContent>
  <xr:revisionPtr revIDLastSave="0" documentId="13_ncr:1_{B130B5DE-968B-43C2-956F-1464BDF120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STRUCCIONES" sheetId="4" r:id="rId1"/>
    <sheet name="A. MODERACIÓN COSTES" sheetId="1" r:id="rId2"/>
    <sheet name="B. GASTO TOTAL" sheetId="2" r:id="rId3"/>
    <sheet name="C. FINANCIACIÓN" sheetId="6" r:id="rId4"/>
  </sheets>
  <definedNames>
    <definedName name="_xlnm.Print_Area" localSheetId="1">'A. MODERACIÓN COSTES'!$A$1:$P$104</definedName>
    <definedName name="_xlnm.Print_Area" localSheetId="2">'B. GASTO TOTAL'!$B$1:$D$14</definedName>
    <definedName name="_xlnm.Print_Area" localSheetId="3">'C. FINANCIACIÓN'!$A$1:$F$17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M46" i="1" l="1"/>
  <c r="M47" i="1"/>
  <c r="M48" i="1"/>
  <c r="M49" i="1"/>
  <c r="M50" i="1"/>
  <c r="M51" i="1"/>
  <c r="O51" i="1" s="1"/>
  <c r="M52" i="1"/>
  <c r="M53" i="1"/>
  <c r="M54" i="1"/>
  <c r="M55" i="1"/>
  <c r="M56" i="1"/>
  <c r="M57" i="1"/>
  <c r="M58" i="1"/>
  <c r="M59" i="1"/>
  <c r="O59" i="1" s="1"/>
  <c r="M60" i="1"/>
  <c r="M61" i="1"/>
  <c r="M62" i="1"/>
  <c r="M63" i="1"/>
  <c r="M64" i="1"/>
  <c r="M65" i="1"/>
  <c r="M66" i="1"/>
  <c r="M67" i="1"/>
  <c r="O67" i="1" s="1"/>
  <c r="P67" i="1" s="1"/>
  <c r="M68" i="1"/>
  <c r="M69" i="1"/>
  <c r="M70" i="1"/>
  <c r="M71" i="1"/>
  <c r="M72" i="1"/>
  <c r="M73" i="1"/>
  <c r="M74" i="1"/>
  <c r="M75" i="1"/>
  <c r="O75" i="1" s="1"/>
  <c r="M76" i="1"/>
  <c r="M77" i="1"/>
  <c r="M78" i="1"/>
  <c r="M79" i="1"/>
  <c r="M80" i="1"/>
  <c r="M81" i="1"/>
  <c r="M82" i="1"/>
  <c r="M83" i="1"/>
  <c r="O83" i="1" s="1"/>
  <c r="P83" i="1" s="1"/>
  <c r="M84" i="1"/>
  <c r="M85" i="1"/>
  <c r="M86" i="1"/>
  <c r="M87" i="1"/>
  <c r="M88" i="1"/>
  <c r="M89" i="1"/>
  <c r="M90" i="1"/>
  <c r="M91" i="1"/>
  <c r="O91" i="1" s="1"/>
  <c r="M92" i="1"/>
  <c r="M93" i="1"/>
  <c r="M94" i="1"/>
  <c r="M95" i="1"/>
  <c r="M96" i="1"/>
  <c r="M97" i="1"/>
  <c r="M98" i="1"/>
  <c r="M99" i="1"/>
  <c r="O99" i="1" s="1"/>
  <c r="P99" i="1" s="1"/>
  <c r="M100" i="1"/>
  <c r="M101" i="1"/>
  <c r="M102" i="1"/>
  <c r="M103" i="1"/>
  <c r="O46" i="1"/>
  <c r="P46" i="1" s="1"/>
  <c r="O47" i="1"/>
  <c r="P47" i="1" s="1"/>
  <c r="O50" i="1"/>
  <c r="P51" i="1"/>
  <c r="O54" i="1"/>
  <c r="P54" i="1" s="1"/>
  <c r="O55" i="1"/>
  <c r="P55" i="1" s="1"/>
  <c r="O58" i="1"/>
  <c r="O62" i="1"/>
  <c r="P62" i="1" s="1"/>
  <c r="O63" i="1"/>
  <c r="P63" i="1" s="1"/>
  <c r="O66" i="1"/>
  <c r="O70" i="1"/>
  <c r="P70" i="1" s="1"/>
  <c r="O71" i="1"/>
  <c r="P71" i="1" s="1"/>
  <c r="O74" i="1"/>
  <c r="O78" i="1"/>
  <c r="P78" i="1" s="1"/>
  <c r="O79" i="1"/>
  <c r="P79" i="1" s="1"/>
  <c r="O82" i="1"/>
  <c r="O86" i="1"/>
  <c r="P86" i="1" s="1"/>
  <c r="O87" i="1"/>
  <c r="P87" i="1" s="1"/>
  <c r="O90" i="1"/>
  <c r="O94" i="1"/>
  <c r="P94" i="1" s="1"/>
  <c r="O95" i="1"/>
  <c r="P95" i="1" s="1"/>
  <c r="O98" i="1"/>
  <c r="O102" i="1"/>
  <c r="P102" i="1" s="1"/>
  <c r="O103" i="1"/>
  <c r="P103" i="1" s="1"/>
  <c r="O20" i="1"/>
  <c r="O22" i="1"/>
  <c r="O28" i="1"/>
  <c r="O29" i="1"/>
  <c r="O36" i="1"/>
  <c r="O37" i="1"/>
  <c r="O44" i="1"/>
  <c r="O45" i="1"/>
  <c r="M4" i="1"/>
  <c r="N4" i="1" s="1"/>
  <c r="M5" i="1"/>
  <c r="M6" i="1"/>
  <c r="O6" i="1" s="1"/>
  <c r="M7" i="1"/>
  <c r="M8" i="1"/>
  <c r="O8" i="1" s="1"/>
  <c r="M9" i="1"/>
  <c r="M10" i="1"/>
  <c r="M11" i="1"/>
  <c r="M12" i="1"/>
  <c r="M13" i="1"/>
  <c r="O13" i="1" s="1"/>
  <c r="M14" i="1"/>
  <c r="M15" i="1"/>
  <c r="M16" i="1"/>
  <c r="M17" i="1"/>
  <c r="M18" i="1"/>
  <c r="M19" i="1"/>
  <c r="M20" i="1"/>
  <c r="M21" i="1"/>
  <c r="M22" i="1"/>
  <c r="M23" i="1"/>
  <c r="M24" i="1"/>
  <c r="O24" i="1" s="1"/>
  <c r="M25" i="1"/>
  <c r="O25" i="1" s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O21" i="1"/>
  <c r="O4" i="1" l="1"/>
  <c r="P4" i="1" s="1"/>
  <c r="P53" i="1"/>
  <c r="P92" i="1"/>
  <c r="O89" i="1"/>
  <c r="P89" i="1" s="1"/>
  <c r="O73" i="1"/>
  <c r="P73" i="1" s="1"/>
  <c r="O57" i="1"/>
  <c r="P57" i="1" s="1"/>
  <c r="O96" i="1"/>
  <c r="P96" i="1" s="1"/>
  <c r="O80" i="1"/>
  <c r="P80" i="1" s="1"/>
  <c r="P91" i="1"/>
  <c r="P59" i="1"/>
  <c r="P100" i="1"/>
  <c r="P52" i="1"/>
  <c r="O97" i="1"/>
  <c r="P97" i="1" s="1"/>
  <c r="O81" i="1"/>
  <c r="P81" i="1" s="1"/>
  <c r="O65" i="1"/>
  <c r="P65" i="1" s="1"/>
  <c r="O49" i="1"/>
  <c r="P49" i="1" s="1"/>
  <c r="O88" i="1"/>
  <c r="P88" i="1" s="1"/>
  <c r="O72" i="1"/>
  <c r="P72" i="1" s="1"/>
  <c r="P64" i="1"/>
  <c r="O64" i="1"/>
  <c r="O48" i="1"/>
  <c r="P48" i="1" s="1"/>
  <c r="P75" i="1"/>
  <c r="O56" i="1"/>
  <c r="P56" i="1" s="1"/>
  <c r="O101" i="1"/>
  <c r="P101" i="1" s="1"/>
  <c r="O93" i="1"/>
  <c r="P93" i="1" s="1"/>
  <c r="O85" i="1"/>
  <c r="P85" i="1" s="1"/>
  <c r="O77" i="1"/>
  <c r="P77" i="1" s="1"/>
  <c r="O69" i="1"/>
  <c r="P69" i="1" s="1"/>
  <c r="O61" i="1"/>
  <c r="P61" i="1" s="1"/>
  <c r="O53" i="1"/>
  <c r="P98" i="1"/>
  <c r="P90" i="1"/>
  <c r="P82" i="1"/>
  <c r="P74" i="1"/>
  <c r="P66" i="1"/>
  <c r="P58" i="1"/>
  <c r="P50" i="1"/>
  <c r="O100" i="1"/>
  <c r="O92" i="1"/>
  <c r="O84" i="1"/>
  <c r="P84" i="1" s="1"/>
  <c r="O76" i="1"/>
  <c r="P76" i="1" s="1"/>
  <c r="O68" i="1"/>
  <c r="P68" i="1" s="1"/>
  <c r="O60" i="1"/>
  <c r="P60" i="1" s="1"/>
  <c r="O52" i="1"/>
  <c r="O41" i="1"/>
  <c r="P41" i="1" s="1"/>
  <c r="O33" i="1"/>
  <c r="P33" i="1" s="1"/>
  <c r="O16" i="1"/>
  <c r="O40" i="1"/>
  <c r="P40" i="1" s="1"/>
  <c r="O32" i="1"/>
  <c r="P32" i="1" s="1"/>
  <c r="O23" i="1"/>
  <c r="P23" i="1" s="1"/>
  <c r="O12" i="1"/>
  <c r="P12" i="1" s="1"/>
  <c r="O5" i="1"/>
  <c r="P5" i="1" s="1"/>
  <c r="O10" i="1"/>
  <c r="O27" i="1"/>
  <c r="P27" i="1" s="1"/>
  <c r="O19" i="1"/>
  <c r="O43" i="1"/>
  <c r="P43" i="1" s="1"/>
  <c r="O35" i="1"/>
  <c r="P35" i="1" s="1"/>
  <c r="O42" i="1"/>
  <c r="P42" i="1" s="1"/>
  <c r="O34" i="1"/>
  <c r="P34" i="1" s="1"/>
  <c r="O26" i="1"/>
  <c r="P26" i="1" s="1"/>
  <c r="O18" i="1"/>
  <c r="P18" i="1" s="1"/>
  <c r="O9" i="1"/>
  <c r="P9" i="1" s="1"/>
  <c r="O11" i="1"/>
  <c r="O7" i="1"/>
  <c r="P7" i="1" s="1"/>
  <c r="O31" i="1"/>
  <c r="P31" i="1" s="1"/>
  <c r="O30" i="1"/>
  <c r="P30" i="1" s="1"/>
  <c r="O14" i="1"/>
  <c r="P14" i="1" s="1"/>
  <c r="P22" i="1"/>
  <c r="O39" i="1"/>
  <c r="P39" i="1" s="1"/>
  <c r="O15" i="1"/>
  <c r="P15" i="1" s="1"/>
  <c r="O38" i="1"/>
  <c r="P38" i="1" s="1"/>
  <c r="P19" i="1"/>
  <c r="P24" i="1"/>
  <c r="P16" i="1"/>
  <c r="P25" i="1"/>
  <c r="P45" i="1"/>
  <c r="P37" i="1"/>
  <c r="P29" i="1"/>
  <c r="P21" i="1"/>
  <c r="P13" i="1"/>
  <c r="P44" i="1"/>
  <c r="P36" i="1"/>
  <c r="P28" i="1"/>
  <c r="P20" i="1"/>
  <c r="P10" i="1"/>
  <c r="P8" i="1"/>
  <c r="P6" i="1"/>
  <c r="F9" i="6"/>
  <c r="F2" i="6"/>
  <c r="F13" i="6" l="1"/>
  <c r="O17" i="1"/>
  <c r="P17" i="1" s="1"/>
  <c r="P11" i="1"/>
  <c r="B1" i="2" a="1"/>
  <c r="B1" i="2" s="1"/>
  <c r="D12" i="2" l="1" a="1"/>
  <c r="D12" i="2" s="1"/>
  <c r="D13" i="2" a="1"/>
  <c r="D13" i="2" s="1"/>
  <c r="D7" i="2" a="1"/>
  <c r="D7" i="2" s="1"/>
  <c r="D6" i="2" a="1"/>
  <c r="D6" i="2" s="1"/>
  <c r="D5" i="2" a="1"/>
  <c r="D5" i="2" s="1"/>
  <c r="D4" i="2" a="1"/>
  <c r="D4" i="2" s="1"/>
  <c r="D3" i="2" a="1"/>
  <c r="D3" i="2" s="1"/>
  <c r="D8" i="2" a="1"/>
  <c r="D8" i="2" s="1"/>
  <c r="M104" i="1"/>
  <c r="D14" i="2" l="1"/>
  <c r="D9" i="2"/>
  <c r="D16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<sst xmlns="http://schemas.openxmlformats.org/spreadsheetml/2006/main" count="74" uniqueCount="64">
  <si>
    <t>PROVEEDOR 1</t>
  </si>
  <si>
    <t>Nº PROFORMA 1</t>
  </si>
  <si>
    <t>OFERTA 1</t>
  </si>
  <si>
    <t>PROVEEDOR 2</t>
  </si>
  <si>
    <t>Nº PROFORMA 2</t>
  </si>
  <si>
    <t>OFERTA 2</t>
  </si>
  <si>
    <t>PROVEEDOR 3</t>
  </si>
  <si>
    <t>Nº PROFORMA 3</t>
  </si>
  <si>
    <t>OFERTA 3</t>
  </si>
  <si>
    <t>OFERTA ELEGIDA</t>
  </si>
  <si>
    <t>SISTEMA DE MODERACIÓN UTILIZADO</t>
  </si>
  <si>
    <t>ANEXO 6</t>
  </si>
  <si>
    <t>RELACIÓN DE OFERTAS PARA EL CONTROL DE LA MODERACIÓN DE COSTES</t>
  </si>
  <si>
    <t>A.       CUADRO MODERACIÓN DE COSTES</t>
  </si>
  <si>
    <r>
      <t xml:space="preserve">Con carácter general, el sistema de moderación de costes será la comparación de </t>
    </r>
    <r>
      <rPr>
        <b/>
        <i/>
        <sz val="12"/>
        <color theme="1"/>
        <rFont val="Arial Narrow"/>
        <family val="2"/>
      </rPr>
      <t>tres ofertas diferentes de proveedores independientes</t>
    </r>
    <r>
      <rPr>
        <i/>
        <sz val="12"/>
        <color theme="1"/>
        <rFont val="Arial Narrow"/>
        <family val="2"/>
      </rPr>
      <t xml:space="preserve">. Los conceptos de las ofertas deben están descritos de forma clara y suficientemente detallada, de tal manera que se pueda comprobar que </t>
    </r>
    <r>
      <rPr>
        <b/>
        <i/>
        <sz val="12"/>
        <color theme="1"/>
        <rFont val="Arial Narrow"/>
        <family val="2"/>
      </rPr>
      <t>las ofertas son comparables entre sí</t>
    </r>
    <r>
      <rPr>
        <i/>
        <sz val="12"/>
        <color theme="1"/>
        <rFont val="Arial Narrow"/>
        <family val="2"/>
      </rPr>
      <t xml:space="preserve">. 
La elección entre las ofertas presentadas se realizará conforme a </t>
    </r>
    <r>
      <rPr>
        <b/>
        <i/>
        <sz val="12"/>
        <color theme="1"/>
        <rFont val="Arial Narrow"/>
        <family val="2"/>
      </rPr>
      <t>criterios de eficacia y economía</t>
    </r>
    <r>
      <rPr>
        <i/>
        <sz val="12"/>
        <color theme="1"/>
        <rFont val="Arial Narrow"/>
        <family val="2"/>
      </rPr>
      <t xml:space="preserve">, debiendo justificarse expresamente los motivos de la elección cuando no recaiga en la </t>
    </r>
    <r>
      <rPr>
        <b/>
        <i/>
        <sz val="12"/>
        <color theme="1"/>
        <rFont val="Arial Narrow"/>
        <family val="2"/>
      </rPr>
      <t>propuesta económica más ventajosa</t>
    </r>
    <r>
      <rPr>
        <i/>
        <sz val="12"/>
        <color theme="1"/>
        <rFont val="Arial Narrow"/>
        <family val="2"/>
      </rPr>
      <t xml:space="preserve">. Cuando se presente un número de ofertas menor al requerido deberá justificarse adecuadamente. </t>
    </r>
  </si>
  <si>
    <t>IMPORTE 1</t>
  </si>
  <si>
    <t>IMPORTE 3</t>
  </si>
  <si>
    <t>IMPORTE</t>
  </si>
  <si>
    <t>A.   Cuadro de moderación de Costes</t>
  </si>
  <si>
    <t>Además del presente ANEXO (en formato excel), el Cuadro de moderación de costes (A) deberá ser aportado al expediente electrónico en formato PDF y firmado electrónicamente por el representante legal de la entidad. También se deben presentar todos los presupuestos y facturas proforma incluidos en el mismo.</t>
  </si>
  <si>
    <t>SOLICITADO</t>
  </si>
  <si>
    <t>TIPO DE GASTO</t>
  </si>
  <si>
    <t>DESCRIPCIÓN</t>
  </si>
  <si>
    <t>GASTO TOTAL</t>
  </si>
  <si>
    <t>ELECCIÓN OFERTA MÁS ECONÓMICA</t>
  </si>
  <si>
    <t>JUSTIFICACIÓN</t>
  </si>
  <si>
    <r>
      <t xml:space="preserve">En caso de </t>
    </r>
    <r>
      <rPr>
        <b/>
        <sz val="12"/>
        <color theme="1"/>
        <rFont val="Arial Narrow"/>
        <family val="2"/>
      </rPr>
      <t>no elegir la oferta más económica o cuando no se aporten tres ofertas</t>
    </r>
    <r>
      <rPr>
        <sz val="12"/>
        <color theme="1"/>
        <rFont val="Arial Narrow"/>
        <family val="2"/>
      </rPr>
      <t xml:space="preserve"> para alguno de los gastos, se aportará </t>
    </r>
    <r>
      <rPr>
        <b/>
        <sz val="12"/>
        <color theme="1"/>
        <rFont val="Arial Narrow"/>
        <family val="2"/>
      </rPr>
      <t>memoria explicativa en  la que se justifique este hecho</t>
    </r>
    <r>
      <rPr>
        <sz val="12"/>
        <color theme="1"/>
        <rFont val="Arial Narrow"/>
        <family val="2"/>
      </rPr>
      <t xml:space="preserve"> para cada uno de los gastos del proyecto de cooperación.</t>
    </r>
  </si>
  <si>
    <t>IMPORTE 2</t>
  </si>
  <si>
    <t>DEGLOSE DE LOS GASTOS E INVERSIONES</t>
  </si>
  <si>
    <t>TOTAL GASTOS</t>
  </si>
  <si>
    <t>TOTAL INVERSIONES</t>
  </si>
  <si>
    <t>TIPO DE INVERSIÓN</t>
  </si>
  <si>
    <t>TOTAL GASTOS E INVERSIONES</t>
  </si>
  <si>
    <t>ALQUILER DE BIENES DE EQUIPO, INFRAESTRUCTURAS Y PROTOTIPOS</t>
  </si>
  <si>
    <t>PRESTACIÓN DE SERVICIOS</t>
  </si>
  <si>
    <t>COSTES DE PERSONAL</t>
  </si>
  <si>
    <t>DESPLAZAMIENTOS Y MANUTENCIÓN</t>
  </si>
  <si>
    <t>MATERIAL FUNGIBLE</t>
  </si>
  <si>
    <t>ADQUISICIÓN DE BIENES DE EQUIPO, INFRAESTRUCTURAS Y PROTOTIPOS</t>
  </si>
  <si>
    <t>OTROS GASTOS: propiedad intelectual</t>
  </si>
  <si>
    <t>FINANCIACION DEL PROYECTO DE INVERSIÓN</t>
  </si>
  <si>
    <r>
      <t>A. Financiación propia</t>
    </r>
    <r>
      <rPr>
        <b/>
        <vertAlign val="superscript"/>
        <sz val="14"/>
        <color theme="3" tint="0.249977111117893"/>
        <rFont val="Calibri"/>
        <family val="2"/>
      </rPr>
      <t xml:space="preserve"> 1</t>
    </r>
  </si>
  <si>
    <t>A.1. Ampliación de capital</t>
  </si>
  <si>
    <t>A.2. Reservas</t>
  </si>
  <si>
    <t>A.3. Resultados de ejercicios anteriores</t>
  </si>
  <si>
    <t>A.4. Otras aportaciones de socios</t>
  </si>
  <si>
    <t>A.5. Otros (especificar):</t>
  </si>
  <si>
    <r>
      <t xml:space="preserve">B. Financiación externa privada </t>
    </r>
    <r>
      <rPr>
        <b/>
        <vertAlign val="superscript"/>
        <sz val="14"/>
        <color theme="3" tint="0.249977111117893"/>
        <rFont val="Calibri"/>
        <family val="2"/>
      </rPr>
      <t>2</t>
    </r>
  </si>
  <si>
    <t>B.1. Entidades financieras (especificar):</t>
  </si>
  <si>
    <t>B.2. Otros recursos ajenos (especificar):</t>
  </si>
  <si>
    <r>
      <t>2</t>
    </r>
    <r>
      <rPr>
        <sz val="10"/>
        <color theme="1"/>
        <rFont val="Arial Narrow"/>
        <family val="2"/>
      </rPr>
      <t xml:space="preserve"> Se deberá aportar copia de la póliza del crédito, préstamo y/o línea de financiación suscrita.</t>
    </r>
  </si>
  <si>
    <r>
      <t>1</t>
    </r>
    <r>
      <rPr>
        <sz val="10"/>
        <color theme="1"/>
        <rFont val="Times New Roman"/>
        <family val="1"/>
      </rPr>
      <t xml:space="preserve"> </t>
    </r>
    <r>
      <rPr>
        <sz val="10"/>
        <color theme="1"/>
        <rFont val="Arial Narrow"/>
        <family val="2"/>
      </rPr>
      <t>Se deberá aportar documentación acreditativa de la disponibilidad de fondos propios y, en su caso, última declaración del Impuesto de Sociedades o justificación de la exención del impuesto y última presentación de cuentas anual en el Registro correspondiente.</t>
    </r>
  </si>
  <si>
    <r>
      <t>*Esta tabla se autocumplimenta con los datos de la hoja '</t>
    </r>
    <r>
      <rPr>
        <b/>
        <sz val="12"/>
        <color theme="1"/>
        <rFont val="Arial Narrow"/>
        <family val="2"/>
      </rPr>
      <t>A. MODERACIÓN DE COSTES</t>
    </r>
    <r>
      <rPr>
        <sz val="12"/>
        <color theme="1"/>
        <rFont val="Arial Narrow"/>
        <family val="2"/>
      </rPr>
      <t>'.</t>
    </r>
  </si>
  <si>
    <t>C. Financiación del proyecto</t>
  </si>
  <si>
    <t>B.    DESGLOSE DE GASTOS E INVERSIONES</t>
  </si>
  <si>
    <t>B.   Desglose de gastos e inversiones</t>
  </si>
  <si>
    <t>C.    FINANCIACIÓN DEL PROYECTO</t>
  </si>
  <si>
    <t>MODERACIÓN DE COSTES, DESGLOSE DE GASTOS/INVERSIONES Y FINANCIACIÓN DEL PROYECTO</t>
  </si>
  <si>
    <r>
      <t xml:space="preserve">Revisar que los importes calculados para los diferentes tipos de gasto coinciden con los reflejados en el </t>
    </r>
    <r>
      <rPr>
        <b/>
        <i/>
        <sz val="12"/>
        <rFont val="Arial Narrow"/>
        <family val="2"/>
      </rPr>
      <t>ANEXO 3. PRESUPUESTO.</t>
    </r>
  </si>
  <si>
    <r>
      <t xml:space="preserve">Cumplimentar el cuadro de moderación conforme a las siguientes indicaciones:
   - </t>
    </r>
    <r>
      <rPr>
        <b/>
        <sz val="12"/>
        <color theme="1"/>
        <rFont val="Arial Narrow"/>
        <family val="2"/>
      </rPr>
      <t>Tipo de gasto/inversión</t>
    </r>
    <r>
      <rPr>
        <sz val="12"/>
        <color theme="1"/>
        <rFont val="Arial Narrow"/>
        <family val="2"/>
      </rPr>
      <t xml:space="preserve">: seleccionar una de las opciones de la lista desplegable.
   - </t>
    </r>
    <r>
      <rPr>
        <b/>
        <sz val="12"/>
        <color theme="1"/>
        <rFont val="Arial Narrow"/>
        <family val="2"/>
      </rPr>
      <t>Descripción del gasto/inversión</t>
    </r>
    <r>
      <rPr>
        <sz val="12"/>
        <color theme="1"/>
        <rFont val="Arial Narrow"/>
        <family val="2"/>
      </rPr>
      <t xml:space="preserve">: Breve texto que identifique el gasto/inversión previsto (ej. persona adscrita al proyecto, servicios prestados, compra o alquiler de bienes de equipo, infraestructuras y prototipos: material fungible adquirido, 
persona a la que se imputa el gasto de desplazamiento y manutención, propiedad intelectual, auditorías, traducciones, inscripciones en eventos, gastos de divulgación, gastos de coordinación, etc.).
   - </t>
    </r>
    <r>
      <rPr>
        <b/>
        <sz val="12"/>
        <color theme="1"/>
        <rFont val="Arial Narrow"/>
        <family val="2"/>
      </rPr>
      <t>Ofertas</t>
    </r>
    <r>
      <rPr>
        <sz val="12"/>
        <color theme="1"/>
        <rFont val="Arial Narrow"/>
        <family val="2"/>
      </rPr>
      <t xml:space="preserve">: cumplimentar los datos del proveedor o acreedor (razón social), nº oferta (presupuesto, contrato, proforma, etc.) e importe exacto de la oferta sin IVA (en euros y con dos decimales).
  - </t>
    </r>
    <r>
      <rPr>
        <b/>
        <sz val="12"/>
        <color theme="1"/>
        <rFont val="Arial Narrow"/>
        <family val="2"/>
      </rPr>
      <t xml:space="preserve">Oferta elegida: </t>
    </r>
    <r>
      <rPr>
        <sz val="12"/>
        <color theme="1"/>
        <rFont val="Arial Narrow"/>
        <family val="2"/>
      </rPr>
      <t>seleccionar del desplegable la oferta elegida en cada caso:</t>
    </r>
    <r>
      <rPr>
        <b/>
        <sz val="12"/>
        <color theme="1"/>
        <rFont val="Arial Narrow"/>
        <family val="2"/>
      </rPr>
      <t xml:space="preserve"> 1, 2, ó 3</t>
    </r>
    <r>
      <rPr>
        <sz val="12"/>
        <color theme="1"/>
        <rFont val="Arial Narrow"/>
        <family val="2"/>
      </rPr>
      <t xml:space="preserve">.
   - </t>
    </r>
    <r>
      <rPr>
        <b/>
        <sz val="12"/>
        <color theme="1"/>
        <rFont val="Arial Narrow"/>
        <family val="2"/>
      </rPr>
      <t>Sistema de moderación utilizado</t>
    </r>
    <r>
      <rPr>
        <sz val="12"/>
        <color theme="1"/>
        <rFont val="Arial Narrow"/>
        <family val="2"/>
      </rPr>
      <t xml:space="preserve">: seleccionar del desplegable el sistema utilizado. Como norma general se seleccionará la </t>
    </r>
    <r>
      <rPr>
        <b/>
        <sz val="12"/>
        <color theme="1"/>
        <rFont val="Arial Narrow"/>
        <family val="2"/>
      </rPr>
      <t>oferta más económica</t>
    </r>
    <r>
      <rPr>
        <sz val="12"/>
        <color theme="1"/>
        <rFont val="Arial Narrow"/>
        <family val="2"/>
      </rPr>
      <t xml:space="preserve">. 
   - </t>
    </r>
    <r>
      <rPr>
        <b/>
        <sz val="12"/>
        <color theme="1"/>
        <rFont val="Arial Narrow"/>
        <family val="2"/>
      </rPr>
      <t>Justificación</t>
    </r>
    <r>
      <rPr>
        <sz val="12"/>
        <color theme="1"/>
        <rFont val="Arial Narrow"/>
        <family val="2"/>
      </rPr>
      <t>: justificar el motivo  por el cual no se elige la oferta más económica y/o no es posible presentar 3 ofertas comparables.</t>
    </r>
  </si>
  <si>
    <t>Cumplimentar información del plan de financiación (C) para llevar a cabo el proyecto de cooperación. Se deberá presentar la documentación acreditativa de las fuentes de financiación propia y externa privada.</t>
  </si>
  <si>
    <t>TOTAL GASTOS E INVERSIONES  (A+B)</t>
  </si>
  <si>
    <t>TIPO DE GASTO / INVERSIÓN</t>
  </si>
  <si>
    <t>OTROS GASTOS: auditorías, traducciones, inscripciones en eventos, gastos de divulgación, gastos de coordinación, gastos de asistencia técnica y consultorías, gastos de preparación del proyecto de cooperación,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</si>
</sst>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_ ;[Red]\-#,##0.00\ "/>
  </numFmts>
  <fonts count="3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2"/>
      <color theme="1"/>
      <name val="Arial Narrow"/>
      <family val="2"/>
    </font>
    <font>
      <b/>
      <u/>
      <sz val="12"/>
      <color rgb="FF000000"/>
      <name val="Arial Narrow"/>
      <family val="2"/>
    </font>
    <font>
      <i/>
      <sz val="12"/>
      <color theme="1"/>
      <name val="Arial Narrow"/>
      <family val="2"/>
    </font>
    <font>
      <sz val="12"/>
      <color theme="1"/>
      <name val="Arial Narrow"/>
      <family val="2"/>
    </font>
    <font>
      <sz val="12"/>
      <color theme="1"/>
      <name val="Aptos Narrow"/>
      <family val="2"/>
    </font>
    <font>
      <b/>
      <i/>
      <sz val="12"/>
      <color theme="1"/>
      <name val="Arial Narrow"/>
      <family val="2"/>
    </font>
    <font>
      <sz val="12"/>
      <name val="Arial Narrow"/>
      <family val="2"/>
    </font>
    <font>
      <u/>
      <sz val="12"/>
      <color theme="1"/>
      <name val="Arial Narrow"/>
      <family val="2"/>
    </font>
    <font>
      <u/>
      <sz val="12"/>
      <color theme="10"/>
      <name val="Arial Narrow"/>
      <family val="2"/>
    </font>
    <font>
      <u/>
      <sz val="11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4"/>
      <color theme="0"/>
      <name val="Calibri"/>
      <family val="2"/>
    </font>
    <font>
      <b/>
      <sz val="14"/>
      <color theme="3" tint="0.249977111117893"/>
      <name val="Calibri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Calibri"/>
      <family val="2"/>
    </font>
    <font>
      <sz val="11"/>
      <color theme="1"/>
      <name val="Arial Narrow"/>
      <family val="2"/>
    </font>
    <font>
      <b/>
      <sz val="12"/>
      <color theme="0"/>
      <name val="Arial Narrow"/>
      <family val="2"/>
    </font>
    <font>
      <b/>
      <vertAlign val="superscript"/>
      <sz val="14"/>
      <color theme="3" tint="0.249977111117893"/>
      <name val="Calibri"/>
      <family val="2"/>
    </font>
    <font>
      <b/>
      <sz val="10"/>
      <name val="Arial"/>
      <family val="2"/>
    </font>
    <font>
      <sz val="11"/>
      <name val="Arial"/>
      <family val="2"/>
    </font>
    <font>
      <vertAlign val="superscript"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1"/>
      <name val="Arial Narrow"/>
      <family val="2"/>
    </font>
    <font>
      <vertAlign val="superscript"/>
      <sz val="10"/>
      <color theme="1"/>
      <name val="Arial Narrow"/>
      <family val="2"/>
    </font>
    <font>
      <i/>
      <sz val="12"/>
      <name val="Arial Narrow"/>
      <family val="2"/>
    </font>
    <font>
      <b/>
      <i/>
      <sz val="12"/>
      <name val="Arial Narrow"/>
      <family val="2"/>
    </font>
    <font>
      <sz val="11"/>
      <color theme="0"/>
      <name val="Aptos Narrow"/>
      <family val="2"/>
      <scheme val="minor"/>
    </font>
    <font>
      <sz val="11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theme="0"/>
      </bottom>
      <diagonal/>
    </border>
    <border>
      <left/>
      <right/>
      <top style="thin">
        <color indexed="64"/>
      </top>
      <bottom style="thick">
        <color theme="0"/>
      </bottom>
      <diagonal/>
    </border>
    <border>
      <left/>
      <right style="thin">
        <color indexed="64"/>
      </right>
      <top style="thin">
        <color indexed="64"/>
      </top>
      <bottom style="thick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/>
      <bottom style="thin">
        <color theme="3" tint="9.9948118533890809E-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theme="3" tint="9.9948118533890809E-2"/>
      </left>
      <right/>
      <top style="thin">
        <color theme="3" tint="9.9948118533890809E-2"/>
      </top>
      <bottom style="thin">
        <color theme="3" tint="9.9948118533890809E-2"/>
      </bottom>
      <diagonal/>
    </border>
    <border>
      <left/>
      <right style="thin">
        <color theme="3" tint="9.9948118533890809E-2"/>
      </right>
      <top style="thin">
        <color theme="3" tint="9.9948118533890809E-2"/>
      </top>
      <bottom style="thin">
        <color theme="3" tint="9.9948118533890809E-2"/>
      </bottom>
      <diagonal/>
    </border>
    <border>
      <left style="thin">
        <color theme="3" tint="9.9948118533890809E-2"/>
      </left>
      <right style="thin">
        <color theme="3" tint="9.9948118533890809E-2"/>
      </right>
      <top style="thin">
        <color theme="3" tint="9.9948118533890809E-2"/>
      </top>
      <bottom/>
      <diagonal/>
    </border>
    <border>
      <left style="thin">
        <color theme="3" tint="9.9948118533890809E-2"/>
      </left>
      <right/>
      <top style="thin">
        <color theme="3" tint="9.9948118533890809E-2"/>
      </top>
      <bottom/>
      <diagonal/>
    </border>
    <border>
      <left/>
      <right style="thin">
        <color theme="3" tint="9.9948118533890809E-2"/>
      </right>
      <top style="thin">
        <color theme="3" tint="9.9948118533890809E-2"/>
      </top>
      <bottom/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9" fontId="14" fillId="0" borderId="0" applyFont="0" applyFill="0" applyBorder="0" applyAlignment="0" applyProtection="0"/>
    <xf numFmtId="0" fontId="18" fillId="0" borderId="0"/>
    <xf numFmtId="9" fontId="14" fillId="0" borderId="0" applyFont="0" applyFill="0" applyBorder="0" applyAlignment="0" applyProtection="0"/>
    <xf numFmtId="0" fontId="14" fillId="0" borderId="0"/>
  </cellStyleXfs>
  <cellXfs count="95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8" fillId="0" borderId="0" xfId="0" applyFont="1"/>
    <xf numFmtId="0" fontId="6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/>
    <xf numFmtId="0" fontId="10" fillId="0" borderId="0" xfId="0" applyFont="1" applyAlignment="1">
      <alignment horizontal="center" vertical="center" wrapText="1"/>
    </xf>
    <xf numFmtId="0" fontId="12" fillId="0" borderId="0" xfId="1" applyFont="1" applyAlignment="1">
      <alignment horizontal="justify" vertical="center"/>
    </xf>
    <xf numFmtId="0" fontId="13" fillId="0" borderId="0" xfId="0" applyFont="1"/>
    <xf numFmtId="0" fontId="11" fillId="0" borderId="0" xfId="0" applyFont="1" applyAlignment="1">
      <alignment vertical="center" wrapText="1"/>
    </xf>
    <xf numFmtId="4" fontId="15" fillId="4" borderId="0" xfId="0" applyNumberFormat="1" applyFont="1" applyFill="1" applyAlignment="1">
      <alignment horizontal="left" vertical="center"/>
    </xf>
    <xf numFmtId="44" fontId="15" fillId="4" borderId="0" xfId="0" applyNumberFormat="1" applyFont="1" applyFill="1" applyAlignment="1">
      <alignment horizontal="left" vertical="center"/>
    </xf>
    <xf numFmtId="164" fontId="16" fillId="3" borderId="0" xfId="2" applyNumberFormat="1" applyFont="1" applyFill="1" applyBorder="1" applyAlignment="1" applyProtection="1">
      <alignment horizontal="center" vertical="center"/>
    </xf>
    <xf numFmtId="4" fontId="19" fillId="4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7" xfId="0" applyFont="1" applyBorder="1" applyAlignment="1">
      <alignment horizontal="left" vertical="center"/>
    </xf>
    <xf numFmtId="49" fontId="1" fillId="0" borderId="7" xfId="0" applyNumberFormat="1" applyFont="1" applyBorder="1" applyAlignment="1">
      <alignment horizontal="left" vertical="center"/>
    </xf>
    <xf numFmtId="0" fontId="1" fillId="0" borderId="0" xfId="0" applyFont="1"/>
    <xf numFmtId="0" fontId="20" fillId="0" borderId="0" xfId="0" applyFont="1"/>
    <xf numFmtId="4" fontId="15" fillId="4" borderId="0" xfId="0" applyNumberFormat="1" applyFont="1" applyFill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7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7" xfId="0" applyFont="1" applyBorder="1" applyAlignment="1">
      <alignment horizontal="center" vertical="center"/>
    </xf>
    <xf numFmtId="44" fontId="1" fillId="0" borderId="7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10" fillId="5" borderId="0" xfId="0" applyFont="1" applyFill="1" applyAlignment="1">
      <alignment horizontal="center" vertical="center" wrapText="1"/>
    </xf>
    <xf numFmtId="4" fontId="15" fillId="5" borderId="0" xfId="0" applyNumberFormat="1" applyFont="1" applyFill="1" applyAlignment="1">
      <alignment horizontal="center" vertical="center"/>
    </xf>
    <xf numFmtId="4" fontId="15" fillId="5" borderId="0" xfId="0" applyNumberFormat="1" applyFont="1" applyFill="1" applyAlignment="1">
      <alignment horizontal="left" vertical="center"/>
    </xf>
    <xf numFmtId="44" fontId="15" fillId="5" borderId="0" xfId="0" applyNumberFormat="1" applyFont="1" applyFill="1" applyAlignment="1">
      <alignment horizontal="left" vertical="center"/>
    </xf>
    <xf numFmtId="0" fontId="0" fillId="5" borderId="0" xfId="0" applyFill="1"/>
    <xf numFmtId="0" fontId="15" fillId="2" borderId="0" xfId="0" applyFont="1" applyFill="1" applyAlignment="1">
      <alignment vertical="center"/>
    </xf>
    <xf numFmtId="44" fontId="15" fillId="2" borderId="0" xfId="0" applyNumberFormat="1" applyFont="1" applyFill="1" applyAlignment="1">
      <alignment vertical="center"/>
    </xf>
    <xf numFmtId="0" fontId="1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44" fontId="4" fillId="0" borderId="11" xfId="0" applyNumberFormat="1" applyFont="1" applyBorder="1" applyAlignment="1">
      <alignment vertical="center"/>
    </xf>
    <xf numFmtId="44" fontId="4" fillId="0" borderId="12" xfId="0" applyNumberFormat="1" applyFont="1" applyBorder="1" applyAlignment="1">
      <alignment vertical="center"/>
    </xf>
    <xf numFmtId="164" fontId="16" fillId="3" borderId="0" xfId="2" applyNumberFormat="1" applyFont="1" applyFill="1" applyBorder="1"/>
    <xf numFmtId="164" fontId="16" fillId="3" borderId="0" xfId="2" applyNumberFormat="1" applyFont="1" applyFill="1" applyBorder="1" applyAlignment="1">
      <alignment horizontal="left"/>
    </xf>
    <xf numFmtId="44" fontId="16" fillId="3" borderId="0" xfId="2" applyNumberFormat="1" applyFont="1" applyFill="1" applyBorder="1"/>
    <xf numFmtId="0" fontId="18" fillId="0" borderId="0" xfId="0" applyFont="1"/>
    <xf numFmtId="0" fontId="23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44" fontId="24" fillId="0" borderId="13" xfId="0" applyNumberFormat="1" applyFont="1" applyBorder="1" applyAlignment="1">
      <alignment horizontal="right" vertical="center" wrapText="1"/>
    </xf>
    <xf numFmtId="0" fontId="18" fillId="0" borderId="14" xfId="0" applyFont="1" applyBorder="1" applyAlignment="1">
      <alignment horizontal="left" vertical="center" wrapText="1"/>
    </xf>
    <xf numFmtId="0" fontId="24" fillId="0" borderId="0" xfId="0" applyFont="1" applyAlignment="1">
      <alignment horizontal="right" vertical="center" wrapText="1"/>
    </xf>
    <xf numFmtId="44" fontId="15" fillId="4" borderId="0" xfId="5" applyNumberFormat="1" applyFont="1" applyFill="1" applyAlignment="1">
      <alignment horizontal="right" vertical="center"/>
    </xf>
    <xf numFmtId="0" fontId="28" fillId="0" borderId="0" xfId="0" applyFont="1"/>
    <xf numFmtId="0" fontId="29" fillId="0" borderId="0" xfId="0" applyFont="1" applyAlignment="1">
      <alignment horizontal="justify" vertical="center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4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15" xfId="0" applyFont="1" applyBorder="1" applyAlignment="1">
      <alignment horizontal="right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/>
    </xf>
    <xf numFmtId="49" fontId="1" fillId="0" borderId="17" xfId="0" applyNumberFormat="1" applyFont="1" applyBorder="1" applyAlignment="1">
      <alignment horizontal="left" vertical="center"/>
    </xf>
    <xf numFmtId="44" fontId="1" fillId="0" borderId="17" xfId="0" applyNumberFormat="1" applyFont="1" applyBorder="1" applyAlignment="1">
      <alignment horizontal="right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right" vertical="center" wrapText="1"/>
    </xf>
    <xf numFmtId="0" fontId="0" fillId="0" borderId="18" xfId="0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164" fontId="16" fillId="3" borderId="5" xfId="2" applyNumberFormat="1" applyFont="1" applyFill="1" applyBorder="1" applyAlignment="1" applyProtection="1">
      <alignment horizontal="center" vertical="center"/>
    </xf>
    <xf numFmtId="164" fontId="16" fillId="3" borderId="6" xfId="2" applyNumberFormat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5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164" fontId="16" fillId="3" borderId="0" xfId="2" applyNumberFormat="1" applyFont="1" applyFill="1" applyBorder="1" applyAlignment="1" applyProtection="1">
      <alignment horizontal="center" vertical="center"/>
    </xf>
    <xf numFmtId="164" fontId="16" fillId="3" borderId="0" xfId="2" applyNumberFormat="1" applyFont="1" applyFill="1" applyBorder="1" applyAlignment="1">
      <alignment horizontal="left"/>
    </xf>
    <xf numFmtId="4" fontId="15" fillId="4" borderId="0" xfId="0" applyNumberFormat="1" applyFont="1" applyFill="1" applyAlignment="1">
      <alignment horizontal="center" vertical="center"/>
    </xf>
    <xf numFmtId="0" fontId="25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31" fillId="0" borderId="0" xfId="0" applyFont="1" applyBorder="1"/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31" fillId="5" borderId="0" xfId="0" applyFont="1" applyFill="1" applyBorder="1"/>
    <xf numFmtId="0" fontId="32" fillId="0" borderId="0" xfId="0" applyFont="1" applyBorder="1"/>
  </cellXfs>
  <cellStyles count="6">
    <cellStyle name="Hipervínculo" xfId="1" builtinId="8"/>
    <cellStyle name="Normal" xfId="0" builtinId="0"/>
    <cellStyle name="Normal 2" xfId="3" xr:uid="{6E1F6C84-FF9A-4F7B-BE6A-31C325794272}"/>
    <cellStyle name="Normal 2 2" xfId="5" xr:uid="{BB9B916D-8FD0-4B7C-AFA3-DD76075C7C5B}"/>
    <cellStyle name="Porcentaje" xfId="2" builtinId="5"/>
    <cellStyle name="Porcentaje 2" xfId="4" xr:uid="{8E9C6410-572A-43B5-B50C-8F414086A9CB}"/>
  </cellStyles>
  <dxfs count="27">
    <dxf>
      <alignment horizontal="general" vertical="center" textRotation="0" wrapText="1" indent="0" justifyLastLine="0" shrinkToFit="0" readingOrder="0"/>
    </dxf>
    <dxf>
      <font>
        <b val="0"/>
      </font>
      <numFmt numFmtId="0" formatCode="General"/>
      <alignment horizontal="left" vertical="center" textRotation="0" wrapText="1" indent="0" justifyLastLine="0" shrinkToFit="0" readingOrder="0"/>
      <border diagonalUp="0" diagonalDown="0">
        <left/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general" vertical="center" textRotation="0" wrapText="0" indent="0" justifyLastLine="0" shrinkToFit="0" readingOrder="0"/>
    </dxf>
    <dxf>
      <font>
        <b val="0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numFmt numFmtId="34" formatCode="_-* #,##0.00\ &quot;€&quot;_-;\-* #,##0.00\ &quot;€&quot;_-;_-* &quot;-&quot;??\ &quot;€&quot;_-;_-@_-"/>
      <alignment horizontal="right" vertical="bottom" textRotation="0" wrapText="1" indent="0" justifyLastLine="0" shrinkToFit="0" readingOrder="0"/>
    </dxf>
    <dxf>
      <font>
        <b/>
      </font>
      <numFmt numFmtId="0" formatCode="General"/>
      <alignment horizontal="right" vertical="center" textRotation="0" wrapText="1" indent="0" justifyLastLine="0" shrinkToFit="0" readingOrder="0"/>
      <border diagonalUp="0" diagonalDown="0">
        <left style="thin">
          <color theme="3" tint="9.9948118533890809E-2"/>
        </left>
        <right/>
        <top style="thin">
          <color theme="3" tint="9.9948118533890809E-2"/>
        </top>
        <bottom style="thin">
          <color theme="3" tint="9.9948118533890809E-2"/>
        </bottom>
      </border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alignment horizontal="right" vertical="bottom" textRotation="0" wrapText="0" indent="0" justifyLastLine="0" shrinkToFit="0" readingOrder="0"/>
    </dxf>
    <dxf>
      <font>
        <b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numFmt numFmtId="30" formatCode="@"/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</font>
      <alignment horizontal="left" vertical="center" textRotation="0" wrapText="0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/>
      </font>
      <alignment horizontal="left" vertical="center" textRotation="0" wrapText="1" indent="0" justifyLastLine="0" shrinkToFit="0" readingOrder="0"/>
      <border diagonalUp="0" diagonalDown="0" outline="0">
        <left style="thin">
          <color theme="3" tint="9.9948118533890809E-2"/>
        </left>
        <right style="thin">
          <color theme="3" tint="9.9948118533890809E-2"/>
        </right>
        <top style="thin">
          <color theme="3" tint="9.9948118533890809E-2"/>
        </top>
        <bottom style="thin">
          <color theme="3" tint="9.9948118533890809E-2"/>
        </bottom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none"/>
      </font>
      <numFmt numFmtId="4" formatCode="#,##0.00"/>
      <fill>
        <patternFill patternType="solid">
          <fgColor indexed="64"/>
          <bgColor theme="3" tint="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ODERACION" displayName="MODERACION" ref="A3:P104" totalsRowCount="1" headerRowDxfId="26" totalsRowDxfId="25">
  <tableColumns count="16">
    <tableColumn id="1" xr3:uid="{00000000-0010-0000-0000-000001000000}" name="TIPO DE GASTO / INVERSIÓN" totalsRowLabel="GASTO TOTAL" dataDxfId="24" totalsRowDxfId="23"/>
    <tableColumn id="2" xr3:uid="{00000000-0010-0000-0000-000002000000}" name="DESCRIPCIÓN" dataDxfId="22"/>
    <tableColumn id="3" xr3:uid="{00000000-0010-0000-0000-000003000000}" name="PROVEEDOR 1" dataDxfId="21"/>
    <tableColumn id="4" xr3:uid="{00000000-0010-0000-0000-000004000000}" name="Nº PROFORMA 1" dataDxfId="20"/>
    <tableColumn id="5" xr3:uid="{00000000-0010-0000-0000-000005000000}" name="IMPORTE 1" dataDxfId="19" totalsRowDxfId="18"/>
    <tableColumn id="6" xr3:uid="{00000000-0010-0000-0000-000006000000}" name="PROVEEDOR 2" dataDxfId="17"/>
    <tableColumn id="7" xr3:uid="{00000000-0010-0000-0000-000007000000}" name="Nº PROFORMA 2" dataDxfId="16"/>
    <tableColumn id="8" xr3:uid="{00000000-0010-0000-0000-000008000000}" name="IMPORTE 2" dataDxfId="15" totalsRowDxfId="14"/>
    <tableColumn id="9" xr3:uid="{00000000-0010-0000-0000-000009000000}" name="PROVEEDOR 3" dataDxfId="13"/>
    <tableColumn id="10" xr3:uid="{00000000-0010-0000-0000-00000A000000}" name="Nº PROFORMA 3" dataDxfId="12"/>
    <tableColumn id="11" xr3:uid="{00000000-0010-0000-0000-00000B000000}" name="IMPORTE 3" dataDxfId="11" totalsRowDxfId="10"/>
    <tableColumn id="12" xr3:uid="{00000000-0010-0000-0000-00000C000000}" name="OFERTA ELEGIDA" dataDxfId="9" totalsRowDxfId="8"/>
    <tableColumn id="14" xr3:uid="{00000000-0010-0000-0000-00000E000000}" name="IMPORTE" totalsRowFunction="sum" dataDxfId="7" totalsRowDxfId="6">
      <calculatedColumnFormula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calculatedColumnFormula>
    </tableColumn>
    <tableColumn id="13" xr3:uid="{00000000-0010-0000-0000-00000D000000}" name="SISTEMA DE MODERACIÓN UTILIZADO" dataDxfId="5" totalsRowDxfId="4">
      <calculatedColumnFormula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calculatedColumnFormula>
    </tableColumn>
    <tableColumn id="17" xr3:uid="{D863CE40-4E2D-4B6B-AFD2-784757C61457}" name="ELECCIÓN OFERTA MÁS ECONÓMICA" dataDxfId="3" totalsRowDxfId="2">
      <calculatedColumnFormula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calculatedColumnFormula>
    </tableColumn>
    <tableColumn id="15" xr3:uid="{00000000-0010-0000-0000-00000F000000}" name="JUSTIFICACIÓN" dataDxfId="1" totalsRowDxfId="0">
      <calculatedColumnFormula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6"/>
  <sheetViews>
    <sheetView showGridLines="0" showRowColHeaders="0" tabSelected="1" zoomScaleNormal="100" workbookViewId="0">
      <selection activeCell="C2" sqref="C2"/>
    </sheetView>
  </sheetViews>
  <sheetFormatPr baseColWidth="10" defaultRowHeight="14.4" x14ac:dyDescent="0.3"/>
  <cols>
    <col min="1" max="1" width="3" customWidth="1"/>
    <col min="2" max="2" width="182.5546875" customWidth="1"/>
  </cols>
  <sheetData>
    <row r="1" spans="2:4" ht="15.6" x14ac:dyDescent="0.3">
      <c r="B1" s="2" t="s">
        <v>11</v>
      </c>
    </row>
    <row r="2" spans="2:4" ht="34.5" customHeight="1" x14ac:dyDescent="0.3">
      <c r="B2" s="3" t="s">
        <v>57</v>
      </c>
    </row>
    <row r="3" spans="2:4" ht="27" customHeight="1" x14ac:dyDescent="0.3">
      <c r="B3" s="4" t="s">
        <v>13</v>
      </c>
    </row>
    <row r="4" spans="2:4" ht="71.55" customHeight="1" x14ac:dyDescent="0.3">
      <c r="B4" s="7" t="s">
        <v>14</v>
      </c>
    </row>
    <row r="5" spans="2:4" ht="180.6" customHeight="1" x14ac:dyDescent="0.3">
      <c r="B5" s="8" t="s">
        <v>59</v>
      </c>
    </row>
    <row r="6" spans="2:4" ht="15.6" x14ac:dyDescent="0.3">
      <c r="B6" s="11" t="s">
        <v>18</v>
      </c>
    </row>
    <row r="7" spans="2:4" ht="55.8" customHeight="1" x14ac:dyDescent="0.3">
      <c r="B7" s="5" t="s">
        <v>26</v>
      </c>
    </row>
    <row r="8" spans="2:4" ht="37.950000000000003" customHeight="1" x14ac:dyDescent="0.3">
      <c r="B8" s="13" t="s">
        <v>19</v>
      </c>
      <c r="D8" s="12"/>
    </row>
    <row r="9" spans="2:4" ht="27" customHeight="1" x14ac:dyDescent="0.3">
      <c r="B9" s="4" t="s">
        <v>54</v>
      </c>
    </row>
    <row r="10" spans="2:4" ht="42" customHeight="1" x14ac:dyDescent="0.3">
      <c r="B10" s="57" t="s">
        <v>58</v>
      </c>
    </row>
    <row r="11" spans="2:4" ht="15.6" x14ac:dyDescent="0.3">
      <c r="B11" s="11" t="s">
        <v>55</v>
      </c>
    </row>
    <row r="12" spans="2:4" ht="30" customHeight="1" x14ac:dyDescent="0.3">
      <c r="B12" s="4" t="s">
        <v>56</v>
      </c>
    </row>
    <row r="13" spans="2:4" ht="42" customHeight="1" x14ac:dyDescent="0.3">
      <c r="B13" s="57" t="s">
        <v>60</v>
      </c>
    </row>
    <row r="14" spans="2:4" ht="15.6" x14ac:dyDescent="0.3">
      <c r="B14" s="11" t="s">
        <v>53</v>
      </c>
    </row>
    <row r="15" spans="2:4" ht="15.6" x14ac:dyDescent="0.3">
      <c r="B15" s="9"/>
    </row>
    <row r="16" spans="2:4" ht="15.6" x14ac:dyDescent="0.3">
      <c r="B16" s="6"/>
    </row>
  </sheetData>
  <sheetProtection algorithmName="SHA-512" hashValue="BHO1GPD4feQZX7+ej+ARDQjFh0TSDt/jUIBK2lQvQOcxT9UESBt5l2iby/jQTtzPZ6KXJv1hvouh8ctfd/wsNg==" saltValue="rqqPYHakXEBmR9ZnE589uw==" spinCount="100000" sheet="1" formatCells="0" formatColumns="0" formatRows="0" sort="0" autoFilter="0" pivotTables="0"/>
  <hyperlinks>
    <hyperlink ref="B6" location="'A. MODERACIÓN COSTES'!A1" display="A.   Cuadro de moderación de Costes" xr:uid="{00000000-0004-0000-0000-000001000000}"/>
    <hyperlink ref="B11" location="'B. GASTO TOTAL'!A1" display="B.   Desglose de gastos e inversiones" xr:uid="{FF3B1C2F-5972-4181-9068-5131CBF5257C}"/>
    <hyperlink ref="B14" location="'C. FINANCIACIÓN'!A1" display="C. Financiación del proyecto" xr:uid="{6EE4E6A7-49BA-4BB3-B0D3-806C5ABB9A1B}"/>
  </hyperlinks>
  <pageMargins left="0.7" right="0.7" top="1.3194444444444444" bottom="0.75" header="0.3" footer="0.3"/>
  <pageSetup paperSize="9" orientation="portrait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4"/>
  <sheetViews>
    <sheetView showGridLines="0" zoomScaleNormal="100" workbookViewId="0">
      <selection activeCell="A4" sqref="A4"/>
    </sheetView>
  </sheetViews>
  <sheetFormatPr baseColWidth="10" defaultRowHeight="14.4" x14ac:dyDescent="0.3"/>
  <cols>
    <col min="1" max="1" width="60.88671875" bestFit="1" customWidth="1"/>
    <col min="2" max="2" width="38.33203125" customWidth="1"/>
    <col min="3" max="4" width="16.77734375" customWidth="1"/>
    <col min="5" max="5" width="16.77734375" style="26" customWidth="1"/>
    <col min="6" max="7" width="16.77734375" customWidth="1"/>
    <col min="8" max="8" width="16.77734375" style="26" customWidth="1"/>
    <col min="9" max="10" width="16.77734375" customWidth="1"/>
    <col min="11" max="11" width="16.77734375" style="26" customWidth="1"/>
    <col min="12" max="12" width="11.77734375" style="1" customWidth="1"/>
    <col min="13" max="13" width="29.88671875" style="64" customWidth="1"/>
    <col min="14" max="14" width="30.21875" style="59" customWidth="1"/>
    <col min="15" max="15" width="20.44140625" style="60" customWidth="1"/>
    <col min="16" max="16" width="56" style="61" bestFit="1" customWidth="1"/>
  </cols>
  <sheetData>
    <row r="1" spans="1:16" ht="38.4" customHeight="1" thickBot="1" x14ac:dyDescent="0.35">
      <c r="A1" s="79" t="s">
        <v>12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</row>
    <row r="2" spans="1:16" ht="19.2" thickTop="1" thickBot="1" x14ac:dyDescent="0.35">
      <c r="A2" s="77" t="s">
        <v>28</v>
      </c>
      <c r="B2" s="78"/>
      <c r="C2" s="77" t="s">
        <v>2</v>
      </c>
      <c r="D2" s="78"/>
      <c r="E2" s="78"/>
      <c r="F2" s="77" t="s">
        <v>5</v>
      </c>
      <c r="G2" s="78"/>
      <c r="H2" s="78"/>
      <c r="I2" s="77" t="s">
        <v>8</v>
      </c>
      <c r="J2" s="78"/>
      <c r="K2" s="78"/>
      <c r="L2" s="77" t="s">
        <v>20</v>
      </c>
      <c r="M2" s="78"/>
      <c r="N2" s="78"/>
      <c r="O2" s="78"/>
      <c r="P2" s="78"/>
    </row>
    <row r="3" spans="1:16" s="18" customFormat="1" ht="27" customHeight="1" thickTop="1" x14ac:dyDescent="0.3">
      <c r="A3" s="17" t="s">
        <v>62</v>
      </c>
      <c r="B3" s="17" t="s">
        <v>22</v>
      </c>
      <c r="C3" s="17" t="s">
        <v>0</v>
      </c>
      <c r="D3" s="17" t="s">
        <v>1</v>
      </c>
      <c r="E3" s="17" t="s">
        <v>15</v>
      </c>
      <c r="F3" s="17" t="s">
        <v>3</v>
      </c>
      <c r="G3" s="17" t="s">
        <v>4</v>
      </c>
      <c r="H3" s="17" t="s">
        <v>27</v>
      </c>
      <c r="I3" s="17" t="s">
        <v>6</v>
      </c>
      <c r="J3" s="17" t="s">
        <v>7</v>
      </c>
      <c r="K3" s="17" t="s">
        <v>16</v>
      </c>
      <c r="L3" s="17" t="s">
        <v>9</v>
      </c>
      <c r="M3" s="17" t="s">
        <v>17</v>
      </c>
      <c r="N3" s="17" t="s">
        <v>10</v>
      </c>
      <c r="O3" s="17" t="s">
        <v>24</v>
      </c>
      <c r="P3" s="17" t="s">
        <v>25</v>
      </c>
    </row>
    <row r="4" spans="1:16" x14ac:dyDescent="0.3">
      <c r="A4" s="37"/>
      <c r="B4" s="24"/>
      <c r="C4" s="19"/>
      <c r="D4" s="19"/>
      <c r="E4" s="25"/>
      <c r="F4" s="19"/>
      <c r="G4" s="19"/>
      <c r="H4" s="25"/>
      <c r="I4" s="19"/>
      <c r="J4" s="19"/>
      <c r="K4" s="25"/>
      <c r="L4" s="27"/>
      <c r="M4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elegida",IF(IF(L4=1,E4,IF(L4=2,H4,IF(L4=3,K4)))=0,"Seleccionar oferta válida",IF(L4=1,E4,IF(L4=2,H4,IF(L4=3,K4)))))))))</f>
        <v/>
      </c>
      <c r="N4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" spans="1:16" x14ac:dyDescent="0.3">
      <c r="A5" s="37"/>
      <c r="B5" s="19"/>
      <c r="C5" s="19"/>
      <c r="D5" s="19"/>
      <c r="E5" s="25"/>
      <c r="F5" s="19"/>
      <c r="G5" s="19"/>
      <c r="H5" s="25"/>
      <c r="I5" s="19"/>
      <c r="J5" s="19"/>
      <c r="K5" s="25"/>
      <c r="L5" s="27"/>
      <c r="M5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elegida",IF(IF(L5=1,E5,IF(L5=2,H5,IF(L5=3,K5)))=0,"Seleccionar oferta válida",IF(L5=1,E5,IF(L5=2,H5,IF(L5=3,K5)))))))))</f>
        <v/>
      </c>
      <c r="N5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" spans="1:16" x14ac:dyDescent="0.3">
      <c r="A6" s="37"/>
      <c r="B6" s="19"/>
      <c r="C6" s="19"/>
      <c r="D6" s="19"/>
      <c r="E6" s="25"/>
      <c r="F6" s="19"/>
      <c r="G6" s="19"/>
      <c r="H6" s="25"/>
      <c r="I6" s="19"/>
      <c r="J6" s="19"/>
      <c r="K6" s="25"/>
      <c r="L6" s="27"/>
      <c r="M6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elegida",IF(IF(L6=1,E6,IF(L6=2,H6,IF(L6=3,K6)))=0,"Seleccionar oferta válida",IF(L6=1,E6,IF(L6=2,H6,IF(L6=3,K6)))))))))</f>
        <v/>
      </c>
      <c r="N6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" spans="1:16" x14ac:dyDescent="0.3">
      <c r="A7" s="37"/>
      <c r="B7" s="19"/>
      <c r="C7" s="19"/>
      <c r="D7" s="19"/>
      <c r="E7" s="25"/>
      <c r="F7" s="19"/>
      <c r="G7" s="19"/>
      <c r="H7" s="25"/>
      <c r="I7" s="19"/>
      <c r="J7" s="19"/>
      <c r="K7" s="25"/>
      <c r="L7" s="27"/>
      <c r="M7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elegida",IF(IF(L7=1,E7,IF(L7=2,H7,IF(L7=3,K7)))=0,"Seleccionar oferta válida",IF(L7=1,E7,IF(L7=2,H7,IF(L7=3,K7)))))))))</f>
        <v/>
      </c>
      <c r="N7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" spans="1:16" x14ac:dyDescent="0.3">
      <c r="A8" s="37"/>
      <c r="B8" s="19"/>
      <c r="C8" s="19"/>
      <c r="D8" s="19"/>
      <c r="E8" s="25"/>
      <c r="F8" s="19"/>
      <c r="G8" s="19"/>
      <c r="H8" s="25"/>
      <c r="I8" s="19"/>
      <c r="J8" s="19"/>
      <c r="K8" s="25"/>
      <c r="L8" s="27"/>
      <c r="M8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elegida",IF(IF(L8=1,E8,IF(L8=2,H8,IF(L8=3,K8)))=0,"Seleccionar oferta válida",IF(L8=1,E8,IF(L8=2,H8,IF(L8=3,K8)))))))))</f>
        <v/>
      </c>
      <c r="N8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" spans="1:16" x14ac:dyDescent="0.3">
      <c r="A9" s="37"/>
      <c r="B9" s="19"/>
      <c r="C9" s="20"/>
      <c r="D9" s="20"/>
      <c r="E9" s="25"/>
      <c r="F9" s="19"/>
      <c r="G9" s="19"/>
      <c r="H9" s="25"/>
      <c r="I9" s="19"/>
      <c r="J9" s="19"/>
      <c r="K9" s="25"/>
      <c r="L9" s="27"/>
      <c r="M9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elegida",IF(IF(L9=1,E9,IF(L9=2,H9,IF(L9=3,K9)))=0,"Seleccionar oferta válida",IF(L9=1,E9,IF(L9=2,H9,IF(L9=3,K9)))))))))</f>
        <v/>
      </c>
      <c r="N9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" spans="1:16" x14ac:dyDescent="0.3">
      <c r="A10" s="37"/>
      <c r="B10" s="19"/>
      <c r="C10" s="19"/>
      <c r="D10" s="19"/>
      <c r="E10" s="25"/>
      <c r="F10" s="19"/>
      <c r="G10" s="19"/>
      <c r="H10" s="25"/>
      <c r="I10" s="19"/>
      <c r="J10" s="19"/>
      <c r="K10" s="25"/>
      <c r="L10" s="27"/>
      <c r="M10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elegida",IF(IF(L10=1,E10,IF(L10=2,H10,IF(L10=3,K10)))=0,"Seleccionar oferta válida",IF(L10=1,E10,IF(L10=2,H10,IF(L10=3,K10)))))))))</f>
        <v/>
      </c>
      <c r="N10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1" spans="1:16" x14ac:dyDescent="0.3">
      <c r="A11" s="37"/>
      <c r="B11" s="19"/>
      <c r="C11" s="19"/>
      <c r="D11" s="19"/>
      <c r="E11" s="25"/>
      <c r="F11" s="19"/>
      <c r="G11" s="19"/>
      <c r="H11" s="25"/>
      <c r="I11" s="19"/>
      <c r="J11" s="19"/>
      <c r="K11" s="25"/>
      <c r="L11" s="27"/>
      <c r="M11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elegida",IF(IF(L11=1,E11,IF(L11=2,H11,IF(L11=3,K11)))=0,"Seleccionar oferta válida",IF(L11=1,E11,IF(L11=2,H11,IF(L11=3,K11)))))))))</f>
        <v/>
      </c>
      <c r="N11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1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2" spans="1:16" x14ac:dyDescent="0.3">
      <c r="A12" s="37"/>
      <c r="B12" s="19"/>
      <c r="C12" s="19"/>
      <c r="D12" s="19"/>
      <c r="E12" s="25"/>
      <c r="F12" s="19"/>
      <c r="G12" s="19"/>
      <c r="H12" s="25"/>
      <c r="I12" s="19"/>
      <c r="J12" s="19"/>
      <c r="K12" s="25"/>
      <c r="L12" s="27"/>
      <c r="M12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elegida",IF(IF(L12=1,E12,IF(L12=2,H12,IF(L12=3,K12)))=0,"Seleccionar oferta válida",IF(L12=1,E12,IF(L12=2,H12,IF(L12=3,K12)))))))))</f>
        <v/>
      </c>
      <c r="N12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2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3" spans="1:16" x14ac:dyDescent="0.3">
      <c r="A13" s="37"/>
      <c r="B13" s="19"/>
      <c r="C13" s="19"/>
      <c r="D13" s="19"/>
      <c r="E13" s="25"/>
      <c r="F13" s="19"/>
      <c r="G13" s="19"/>
      <c r="H13" s="25"/>
      <c r="I13" s="19"/>
      <c r="J13" s="19"/>
      <c r="K13" s="25"/>
      <c r="L13" s="27"/>
      <c r="M13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elegida",IF(IF(L13=1,E13,IF(L13=2,H13,IF(L13=3,K13)))=0,"Seleccionar oferta válida",IF(L13=1,E13,IF(L13=2,H13,IF(L13=3,K13)))))))))</f>
        <v/>
      </c>
      <c r="N13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3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4" spans="1:16" x14ac:dyDescent="0.3">
      <c r="A14" s="37"/>
      <c r="B14" s="19"/>
      <c r="C14" s="19"/>
      <c r="D14" s="19"/>
      <c r="E14" s="25"/>
      <c r="F14" s="19"/>
      <c r="G14" s="19"/>
      <c r="H14" s="25"/>
      <c r="I14" s="19"/>
      <c r="J14" s="19"/>
      <c r="K14" s="25"/>
      <c r="L14" s="27"/>
      <c r="M14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elegida",IF(IF(L14=1,E14,IF(L14=2,H14,IF(L14=3,K14)))=0,"Seleccionar oferta válida",IF(L14=1,E14,IF(L14=2,H14,IF(L14=3,K14)))))))))</f>
        <v/>
      </c>
      <c r="N14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4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5" spans="1:16" x14ac:dyDescent="0.3">
      <c r="A15" s="37"/>
      <c r="B15" s="19"/>
      <c r="C15" s="20"/>
      <c r="D15" s="20"/>
      <c r="E15" s="28"/>
      <c r="F15" s="20"/>
      <c r="G15" s="20"/>
      <c r="H15" s="28"/>
      <c r="I15" s="20"/>
      <c r="J15" s="20"/>
      <c r="K15" s="28"/>
      <c r="L15" s="27"/>
      <c r="M15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elegida",IF(IF(L15=1,E15,IF(L15=2,H15,IF(L15=3,K15)))=0,"Seleccionar oferta válida",IF(L15=1,E15,IF(L15=2,H15,IF(L15=3,K15)))))))))</f>
        <v/>
      </c>
      <c r="N15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5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6" spans="1:16" x14ac:dyDescent="0.3">
      <c r="A16" s="37"/>
      <c r="B16" s="19"/>
      <c r="C16" s="19"/>
      <c r="D16" s="19"/>
      <c r="E16" s="25"/>
      <c r="F16" s="19"/>
      <c r="G16" s="19"/>
      <c r="H16" s="25"/>
      <c r="I16" s="19"/>
      <c r="J16" s="19"/>
      <c r="K16" s="25"/>
      <c r="L16" s="27"/>
      <c r="M16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elegida",IF(IF(L16=1,E16,IF(L16=2,H16,IF(L16=3,K16)))=0,"Seleccionar oferta válida",IF(L16=1,E16,IF(L16=2,H16,IF(L16=3,K16)))))))))</f>
        <v/>
      </c>
      <c r="N16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6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7" spans="1:16" x14ac:dyDescent="0.3">
      <c r="A17" s="37"/>
      <c r="B17" s="19"/>
      <c r="C17" s="19"/>
      <c r="D17" s="19"/>
      <c r="E17" s="25"/>
      <c r="F17" s="19"/>
      <c r="G17" s="19"/>
      <c r="H17" s="25"/>
      <c r="I17" s="19"/>
      <c r="J17" s="19"/>
      <c r="K17" s="25"/>
      <c r="L17" s="27"/>
      <c r="M17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elegida",IF(IF(L17=1,E17,IF(L17=2,H17,IF(L17=3,K17)))=0,"Seleccionar oferta válida",IF(L17=1,E17,IF(L17=2,H17,IF(L17=3,K17)))))))))</f>
        <v/>
      </c>
      <c r="N17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7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8" spans="1:16" x14ac:dyDescent="0.3">
      <c r="A18" s="37"/>
      <c r="B18" s="19"/>
      <c r="C18" s="19"/>
      <c r="D18" s="19"/>
      <c r="E18" s="25"/>
      <c r="F18" s="19"/>
      <c r="G18" s="19"/>
      <c r="H18" s="25"/>
      <c r="I18" s="19"/>
      <c r="J18" s="19"/>
      <c r="K18" s="25"/>
      <c r="L18" s="27"/>
      <c r="M18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elegida",IF(IF(L18=1,E18,IF(L18=2,H18,IF(L18=3,K18)))=0,"Seleccionar oferta válida",IF(L18=1,E18,IF(L18=2,H18,IF(L18=3,K18)))))))))</f>
        <v/>
      </c>
      <c r="N18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8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9" spans="1:16" x14ac:dyDescent="0.3">
      <c r="A19" s="37"/>
      <c r="B19" s="19"/>
      <c r="C19" s="19"/>
      <c r="D19" s="19"/>
      <c r="E19" s="25"/>
      <c r="F19" s="19"/>
      <c r="G19" s="19"/>
      <c r="H19" s="25"/>
      <c r="I19" s="19"/>
      <c r="J19" s="19"/>
      <c r="K19" s="25"/>
      <c r="L19" s="27"/>
      <c r="M19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elegida",IF(IF(L19=1,E19,IF(L19=2,H19,IF(L19=3,K19)))=0,"Seleccionar oferta válida",IF(L19=1,E19,IF(L19=2,H19,IF(L19=3,K19)))))))))</f>
        <v/>
      </c>
      <c r="N19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9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0" spans="1:16" x14ac:dyDescent="0.3">
      <c r="A20" s="37"/>
      <c r="B20" s="19"/>
      <c r="C20" s="19"/>
      <c r="D20" s="19"/>
      <c r="E20" s="25"/>
      <c r="F20" s="19"/>
      <c r="G20" s="19"/>
      <c r="H20" s="25"/>
      <c r="I20" s="19"/>
      <c r="J20" s="19"/>
      <c r="K20" s="25"/>
      <c r="L20" s="27"/>
      <c r="M20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elegida",IF(IF(L20=1,E20,IF(L20=2,H20,IF(L20=3,K20)))=0,"Seleccionar oferta válida",IF(L20=1,E20,IF(L20=2,H20,IF(L20=3,K20)))))))))</f>
        <v/>
      </c>
      <c r="N20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0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1" spans="1:16" x14ac:dyDescent="0.3">
      <c r="A21" s="37"/>
      <c r="B21" s="19"/>
      <c r="C21" s="19"/>
      <c r="D21" s="19"/>
      <c r="E21" s="25"/>
      <c r="F21" s="19"/>
      <c r="G21" s="19"/>
      <c r="H21" s="25"/>
      <c r="I21" s="19"/>
      <c r="J21" s="19"/>
      <c r="K21" s="25"/>
      <c r="L21" s="27"/>
      <c r="M21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elegida",IF(IF(L21=1,E21,IF(L21=2,H21,IF(L21=3,K21)))=0,"Seleccionar oferta válida",IF(L21=1,E21,IF(L21=2,H21,IF(L21=3,K21)))))))))</f>
        <v/>
      </c>
      <c r="N21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1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2" spans="1:16" x14ac:dyDescent="0.3">
      <c r="A22" s="37"/>
      <c r="B22" s="19"/>
      <c r="C22" s="19"/>
      <c r="D22" s="19"/>
      <c r="E22" s="25"/>
      <c r="F22" s="19"/>
      <c r="G22" s="19"/>
      <c r="H22" s="25"/>
      <c r="I22" s="19"/>
      <c r="J22" s="19"/>
      <c r="K22" s="25"/>
      <c r="L22" s="27"/>
      <c r="M22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elegida",IF(IF(L22=1,E22,IF(L22=2,H22,IF(L22=3,K22)))=0,"Seleccionar oferta válida",IF(L22=1,E22,IF(L22=2,H22,IF(L22=3,K22)))))))))</f>
        <v/>
      </c>
      <c r="N22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2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3" spans="1:16" x14ac:dyDescent="0.3">
      <c r="A23" s="37"/>
      <c r="B23" s="19"/>
      <c r="C23" s="19"/>
      <c r="D23" s="19"/>
      <c r="E23" s="25"/>
      <c r="F23" s="19"/>
      <c r="G23" s="19"/>
      <c r="H23" s="25"/>
      <c r="I23" s="19"/>
      <c r="J23" s="19"/>
      <c r="K23" s="25"/>
      <c r="L23" s="27"/>
      <c r="M23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elegida",IF(IF(L23=1,E23,IF(L23=2,H23,IF(L23=3,K23)))=0,"Seleccionar oferta válida",IF(L23=1,E23,IF(L23=2,H23,IF(L23=3,K23)))))))))</f>
        <v/>
      </c>
      <c r="N23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3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4" spans="1:16" x14ac:dyDescent="0.3">
      <c r="A24" s="37"/>
      <c r="B24" s="19"/>
      <c r="C24" s="19"/>
      <c r="D24" s="19"/>
      <c r="E24" s="25"/>
      <c r="F24" s="19"/>
      <c r="G24" s="19"/>
      <c r="H24" s="25"/>
      <c r="I24" s="19"/>
      <c r="J24" s="19"/>
      <c r="K24" s="25"/>
      <c r="L24" s="27"/>
      <c r="M24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elegida",IF(IF(L24=1,E24,IF(L24=2,H24,IF(L24=3,K24)))=0,"Seleccionar oferta válida",IF(L24=1,E24,IF(L24=2,H24,IF(L24=3,K24)))))))))</f>
        <v/>
      </c>
      <c r="N24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4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5" spans="1:16" x14ac:dyDescent="0.3">
      <c r="A25" s="37"/>
      <c r="B25" s="19"/>
      <c r="C25" s="19"/>
      <c r="D25" s="19"/>
      <c r="E25" s="25"/>
      <c r="F25" s="19"/>
      <c r="G25" s="19"/>
      <c r="H25" s="25"/>
      <c r="I25" s="19"/>
      <c r="J25" s="19"/>
      <c r="K25" s="25"/>
      <c r="L25" s="27"/>
      <c r="M25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elegida",IF(IF(L25=1,E25,IF(L25=2,H25,IF(L25=3,K25)))=0,"Seleccionar oferta válida",IF(L25=1,E25,IF(L25=2,H25,IF(L25=3,K25)))))))))</f>
        <v/>
      </c>
      <c r="N25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5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6" spans="1:16" x14ac:dyDescent="0.3">
      <c r="A26" s="37"/>
      <c r="B26" s="19"/>
      <c r="C26" s="19"/>
      <c r="D26" s="19"/>
      <c r="E26" s="25"/>
      <c r="F26" s="19"/>
      <c r="G26" s="19"/>
      <c r="H26" s="25"/>
      <c r="I26" s="19"/>
      <c r="J26" s="19"/>
      <c r="K26" s="25"/>
      <c r="L26" s="27"/>
      <c r="M26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elegida",IF(IF(L26=1,E26,IF(L26=2,H26,IF(L26=3,K26)))=0,"Seleccionar oferta válida",IF(L26=1,E26,IF(L26=2,H26,IF(L26=3,K26)))))))))</f>
        <v/>
      </c>
      <c r="N26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6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7" spans="1:16" x14ac:dyDescent="0.3">
      <c r="A27" s="37"/>
      <c r="B27" s="19"/>
      <c r="C27" s="19"/>
      <c r="D27" s="19"/>
      <c r="E27" s="25"/>
      <c r="F27" s="19"/>
      <c r="G27" s="19"/>
      <c r="H27" s="25"/>
      <c r="I27" s="19"/>
      <c r="J27" s="19"/>
      <c r="K27" s="25"/>
      <c r="L27" s="27"/>
      <c r="M27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elegida",IF(IF(L27=1,E27,IF(L27=2,H27,IF(L27=3,K27)))=0,"Seleccionar oferta válida",IF(L27=1,E27,IF(L27=2,H27,IF(L27=3,K27)))))))))</f>
        <v/>
      </c>
      <c r="N27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7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8" spans="1:16" x14ac:dyDescent="0.3">
      <c r="A28" s="37"/>
      <c r="B28" s="19"/>
      <c r="C28" s="19"/>
      <c r="D28" s="19"/>
      <c r="E28" s="25"/>
      <c r="F28" s="19"/>
      <c r="G28" s="19"/>
      <c r="H28" s="25"/>
      <c r="I28" s="19"/>
      <c r="J28" s="19"/>
      <c r="K28" s="25"/>
      <c r="L28" s="27"/>
      <c r="M28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elegida",IF(IF(L28=1,E28,IF(L28=2,H28,IF(L28=3,K28)))=0,"Seleccionar oferta válida",IF(L28=1,E28,IF(L28=2,H28,IF(L28=3,K28)))))))))</f>
        <v/>
      </c>
      <c r="N28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8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29" spans="1:16" x14ac:dyDescent="0.3">
      <c r="A29" s="37"/>
      <c r="B29" s="19"/>
      <c r="C29" s="19"/>
      <c r="D29" s="19"/>
      <c r="E29" s="25"/>
      <c r="F29" s="19"/>
      <c r="G29" s="19"/>
      <c r="H29" s="25"/>
      <c r="I29" s="19"/>
      <c r="J29" s="19"/>
      <c r="K29" s="25"/>
      <c r="L29" s="27"/>
      <c r="M29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elegida",IF(IF(L29=1,E29,IF(L29=2,H29,IF(L29=3,K29)))=0,"Seleccionar oferta válida",IF(L29=1,E29,IF(L29=2,H29,IF(L29=3,K29)))))))))</f>
        <v/>
      </c>
      <c r="N29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2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29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0" spans="1:16" x14ac:dyDescent="0.3">
      <c r="A30" s="37"/>
      <c r="B30" s="19"/>
      <c r="C30" s="19"/>
      <c r="D30" s="19"/>
      <c r="E30" s="25"/>
      <c r="F30" s="19"/>
      <c r="G30" s="19"/>
      <c r="H30" s="25"/>
      <c r="I30" s="19"/>
      <c r="J30" s="19"/>
      <c r="K30" s="25"/>
      <c r="L30" s="27"/>
      <c r="M30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elegida",IF(IF(L30=1,E30,IF(L30=2,H30,IF(L30=3,K30)))=0,"Seleccionar oferta válida",IF(L30=1,E30,IF(L30=2,H30,IF(L30=3,K30)))))))))</f>
        <v/>
      </c>
      <c r="N30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0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1" spans="1:16" x14ac:dyDescent="0.3">
      <c r="A31" s="37"/>
      <c r="B31" s="19"/>
      <c r="C31" s="19"/>
      <c r="D31" s="19"/>
      <c r="E31" s="25"/>
      <c r="F31" s="19"/>
      <c r="G31" s="19"/>
      <c r="H31" s="25"/>
      <c r="I31" s="19"/>
      <c r="J31" s="19"/>
      <c r="K31" s="25"/>
      <c r="L31" s="27"/>
      <c r="M31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elegida",IF(IF(L31=1,E31,IF(L31=2,H31,IF(L31=3,K31)))=0,"Seleccionar oferta válida",IF(L31=1,E31,IF(L31=2,H31,IF(L31=3,K31)))))))))</f>
        <v/>
      </c>
      <c r="N31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1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2" spans="1:16" x14ac:dyDescent="0.3">
      <c r="A32" s="37"/>
      <c r="B32" s="19"/>
      <c r="C32" s="19"/>
      <c r="D32" s="19"/>
      <c r="E32" s="25"/>
      <c r="F32" s="19"/>
      <c r="G32" s="19"/>
      <c r="H32" s="25"/>
      <c r="I32" s="19"/>
      <c r="J32" s="19"/>
      <c r="K32" s="25"/>
      <c r="L32" s="27"/>
      <c r="M32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elegida",IF(IF(L32=1,E32,IF(L32=2,H32,IF(L32=3,K32)))=0,"Seleccionar oferta válida",IF(L32=1,E32,IF(L32=2,H32,IF(L32=3,K32)))))))))</f>
        <v/>
      </c>
      <c r="N32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2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3" spans="1:16" x14ac:dyDescent="0.3">
      <c r="A33" s="37"/>
      <c r="B33" s="19"/>
      <c r="C33" s="19"/>
      <c r="D33" s="19"/>
      <c r="E33" s="25"/>
      <c r="F33" s="19"/>
      <c r="G33" s="19"/>
      <c r="H33" s="25"/>
      <c r="I33" s="19"/>
      <c r="J33" s="19"/>
      <c r="K33" s="25"/>
      <c r="L33" s="27"/>
      <c r="M33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elegida",IF(IF(L33=1,E33,IF(L33=2,H33,IF(L33=3,K33)))=0,"Seleccionar oferta válida",IF(L33=1,E33,IF(L33=2,H33,IF(L33=3,K33)))))))))</f>
        <v/>
      </c>
      <c r="N33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3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4" spans="1:16" x14ac:dyDescent="0.3">
      <c r="A34" s="37"/>
      <c r="B34" s="19"/>
      <c r="C34" s="19"/>
      <c r="D34" s="19"/>
      <c r="E34" s="25"/>
      <c r="F34" s="19"/>
      <c r="G34" s="19"/>
      <c r="H34" s="25"/>
      <c r="I34" s="19"/>
      <c r="J34" s="19"/>
      <c r="K34" s="25"/>
      <c r="L34" s="27"/>
      <c r="M34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elegida",IF(IF(L34=1,E34,IF(L34=2,H34,IF(L34=3,K34)))=0,"Seleccionar oferta válida",IF(L34=1,E34,IF(L34=2,H34,IF(L34=3,K34)))))))))</f>
        <v/>
      </c>
      <c r="N34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4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5" spans="1:16" x14ac:dyDescent="0.3">
      <c r="A35" s="37"/>
      <c r="B35" s="19"/>
      <c r="C35" s="19"/>
      <c r="D35" s="19"/>
      <c r="E35" s="25"/>
      <c r="F35" s="19"/>
      <c r="G35" s="19"/>
      <c r="H35" s="25"/>
      <c r="I35" s="19"/>
      <c r="J35" s="19"/>
      <c r="K35" s="25"/>
      <c r="L35" s="27"/>
      <c r="M35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elegida",IF(IF(L35=1,E35,IF(L35=2,H35,IF(L35=3,K35)))=0,"Seleccionar oferta válida",IF(L35=1,E35,IF(L35=2,H35,IF(L35=3,K35)))))))))</f>
        <v/>
      </c>
      <c r="N35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5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6" spans="1:16" x14ac:dyDescent="0.3">
      <c r="A36" s="37"/>
      <c r="B36" s="19"/>
      <c r="C36" s="19"/>
      <c r="D36" s="19"/>
      <c r="E36" s="25"/>
      <c r="F36" s="19"/>
      <c r="G36" s="19"/>
      <c r="H36" s="25"/>
      <c r="I36" s="19"/>
      <c r="J36" s="19"/>
      <c r="K36" s="25"/>
      <c r="L36" s="27"/>
      <c r="M36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elegida",IF(IF(L36=1,E36,IF(L36=2,H36,IF(L36=3,K36)))=0,"Seleccionar oferta válida",IF(L36=1,E36,IF(L36=2,H36,IF(L36=3,K36)))))))))</f>
        <v/>
      </c>
      <c r="N36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6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7" spans="1:16" x14ac:dyDescent="0.3">
      <c r="A37" s="37"/>
      <c r="B37" s="19"/>
      <c r="C37" s="19"/>
      <c r="D37" s="19"/>
      <c r="E37" s="25"/>
      <c r="F37" s="19"/>
      <c r="G37" s="19"/>
      <c r="H37" s="25"/>
      <c r="I37" s="19"/>
      <c r="J37" s="19"/>
      <c r="K37" s="25"/>
      <c r="L37" s="27"/>
      <c r="M37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elegida",IF(IF(L37=1,E37,IF(L37=2,H37,IF(L37=3,K37)))=0,"Seleccionar oferta válida",IF(L37=1,E37,IF(L37=2,H37,IF(L37=3,K37)))))))))</f>
        <v/>
      </c>
      <c r="N37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7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8" spans="1:16" x14ac:dyDescent="0.3">
      <c r="A38" s="37"/>
      <c r="B38" s="19"/>
      <c r="C38" s="19"/>
      <c r="D38" s="19"/>
      <c r="E38" s="25"/>
      <c r="F38" s="19"/>
      <c r="G38" s="19"/>
      <c r="H38" s="25"/>
      <c r="I38" s="19"/>
      <c r="J38" s="19"/>
      <c r="K38" s="25"/>
      <c r="L38" s="27"/>
      <c r="M38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elegida",IF(IF(L38=1,E38,IF(L38=2,H38,IF(L38=3,K38)))=0,"Seleccionar oferta válida",IF(L38=1,E38,IF(L38=2,H38,IF(L38=3,K38)))))))))</f>
        <v/>
      </c>
      <c r="N38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8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39" spans="1:16" x14ac:dyDescent="0.3">
      <c r="A39" s="37"/>
      <c r="B39" s="19"/>
      <c r="C39" s="19"/>
      <c r="D39" s="19"/>
      <c r="E39" s="25"/>
      <c r="F39" s="19"/>
      <c r="G39" s="19"/>
      <c r="H39" s="25"/>
      <c r="I39" s="19"/>
      <c r="J39" s="19"/>
      <c r="K39" s="25"/>
      <c r="L39" s="27"/>
      <c r="M39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elegida",IF(IF(L39=1,E39,IF(L39=2,H39,IF(L39=3,K39)))=0,"Seleccionar oferta válida",IF(L39=1,E39,IF(L39=2,H39,IF(L39=3,K39)))))))))</f>
        <v/>
      </c>
      <c r="N39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3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39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0" spans="1:16" x14ac:dyDescent="0.3">
      <c r="A40" s="37"/>
      <c r="B40" s="19"/>
      <c r="C40" s="19"/>
      <c r="D40" s="19"/>
      <c r="E40" s="25"/>
      <c r="F40" s="19"/>
      <c r="G40" s="19"/>
      <c r="H40" s="25"/>
      <c r="I40" s="19"/>
      <c r="J40" s="19"/>
      <c r="K40" s="25"/>
      <c r="L40" s="27"/>
      <c r="M40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elegida",IF(IF(L40=1,E40,IF(L40=2,H40,IF(L40=3,K40)))=0,"Seleccionar oferta válida",IF(L40=1,E40,IF(L40=2,H40,IF(L40=3,K40)))))))))</f>
        <v/>
      </c>
      <c r="N40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0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1" spans="1:16" x14ac:dyDescent="0.3">
      <c r="A41" s="37"/>
      <c r="B41" s="19"/>
      <c r="C41" s="19"/>
      <c r="D41" s="19"/>
      <c r="E41" s="25"/>
      <c r="F41" s="19"/>
      <c r="G41" s="19"/>
      <c r="H41" s="25"/>
      <c r="I41" s="19"/>
      <c r="J41" s="19"/>
      <c r="K41" s="25"/>
      <c r="L41" s="27"/>
      <c r="M41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elegida",IF(IF(L41=1,E41,IF(L41=2,H41,IF(L41=3,K41)))=0,"Seleccionar oferta válida",IF(L41=1,E41,IF(L41=2,H41,IF(L41=3,K41)))))))))</f>
        <v/>
      </c>
      <c r="N41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1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2" spans="1:16" x14ac:dyDescent="0.3">
      <c r="A42" s="37"/>
      <c r="B42" s="19"/>
      <c r="C42" s="19"/>
      <c r="D42" s="19"/>
      <c r="E42" s="25"/>
      <c r="F42" s="19"/>
      <c r="G42" s="19"/>
      <c r="H42" s="25"/>
      <c r="I42" s="19"/>
      <c r="J42" s="19"/>
      <c r="K42" s="25"/>
      <c r="L42" s="27"/>
      <c r="M42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elegida",IF(IF(L42=1,E42,IF(L42=2,H42,IF(L42=3,K42)))=0,"Seleccionar oferta válida",IF(L42=1,E42,IF(L42=2,H42,IF(L42=3,K42)))))))))</f>
        <v/>
      </c>
      <c r="N42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2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3" spans="1:16" x14ac:dyDescent="0.3">
      <c r="A43" s="37"/>
      <c r="B43" s="19"/>
      <c r="C43" s="19"/>
      <c r="D43" s="19"/>
      <c r="E43" s="25"/>
      <c r="F43" s="19"/>
      <c r="G43" s="19"/>
      <c r="H43" s="25"/>
      <c r="I43" s="19"/>
      <c r="J43" s="19"/>
      <c r="K43" s="25"/>
      <c r="L43" s="27"/>
      <c r="M43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elegida",IF(IF(L43=1,E43,IF(L43=2,H43,IF(L43=3,K43)))=0,"Seleccionar oferta válida",IF(L43=1,E43,IF(L43=2,H43,IF(L43=3,K43)))))))))</f>
        <v/>
      </c>
      <c r="N43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3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4" spans="1:16" x14ac:dyDescent="0.3">
      <c r="A44" s="37"/>
      <c r="B44" s="19"/>
      <c r="C44" s="19"/>
      <c r="D44" s="19"/>
      <c r="E44" s="25"/>
      <c r="F44" s="19"/>
      <c r="G44" s="19"/>
      <c r="H44" s="25"/>
      <c r="I44" s="19"/>
      <c r="J44" s="19"/>
      <c r="K44" s="25"/>
      <c r="L44" s="27"/>
      <c r="M44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elegida",IF(IF(L44=1,E44,IF(L44=2,H44,IF(L44=3,K44)))=0,"Seleccionar oferta válida",IF(L44=1,E44,IF(L44=2,H44,IF(L44=3,K44)))))))))</f>
        <v/>
      </c>
      <c r="N44" s="59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4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5" spans="1:16" x14ac:dyDescent="0.3">
      <c r="A45" s="37"/>
      <c r="B45" s="19"/>
      <c r="C45" s="19"/>
      <c r="D45" s="19"/>
      <c r="E45" s="25"/>
      <c r="F45" s="19"/>
      <c r="G45" s="19"/>
      <c r="H45" s="25"/>
      <c r="I45" s="19"/>
      <c r="J45" s="19"/>
      <c r="K45" s="25"/>
      <c r="L45" s="27"/>
      <c r="M45" s="62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elegida",IF(IF(L45=1,E45,IF(L45=2,H45,IF(L45=3,K45)))=0,"Seleccionar oferta válida",IF(L45=1,E45,IF(L45=2,H45,IF(L45=3,K45)))))))))</f>
        <v/>
      </c>
      <c r="N45" s="62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5" s="58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6" spans="1:16" x14ac:dyDescent="0.3">
      <c r="A46" s="37"/>
      <c r="B46" s="19"/>
      <c r="C46" s="20"/>
      <c r="D46" s="20"/>
      <c r="E46" s="28"/>
      <c r="F46" s="20"/>
      <c r="G46" s="20"/>
      <c r="H46" s="28"/>
      <c r="I46" s="20"/>
      <c r="J46" s="20"/>
      <c r="K46" s="28"/>
      <c r="L46" s="27"/>
      <c r="M46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elegida",IF(IF(L46=1,E46,IF(L46=2,H46,IF(L46=3,K46)))=0,"Seleccionar oferta válida",IF(L46=1,E46,IF(L46=2,H46,IF(L46=3,K46)))))))))</f>
        <v/>
      </c>
      <c r="N46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6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7" spans="1:16" x14ac:dyDescent="0.3">
      <c r="A47" s="37"/>
      <c r="B47" s="19"/>
      <c r="C47" s="20"/>
      <c r="D47" s="20"/>
      <c r="E47" s="28"/>
      <c r="F47" s="20"/>
      <c r="G47" s="20"/>
      <c r="H47" s="28"/>
      <c r="I47" s="20"/>
      <c r="J47" s="20"/>
      <c r="K47" s="28"/>
      <c r="L47" s="27"/>
      <c r="M47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elegida",IF(IF(L47=1,E47,IF(L47=2,H47,IF(L47=3,K47)))=0,"Seleccionar oferta válida",IF(L47=1,E47,IF(L47=2,H47,IF(L47=3,K47)))))))))</f>
        <v/>
      </c>
      <c r="N47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7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8" spans="1:16" x14ac:dyDescent="0.3">
      <c r="A48" s="37"/>
      <c r="B48" s="19"/>
      <c r="C48" s="20"/>
      <c r="D48" s="20"/>
      <c r="E48" s="28"/>
      <c r="F48" s="20"/>
      <c r="G48" s="20"/>
      <c r="H48" s="28"/>
      <c r="I48" s="20"/>
      <c r="J48" s="20"/>
      <c r="K48" s="28"/>
      <c r="L48" s="27"/>
      <c r="M48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elegida",IF(IF(L48=1,E48,IF(L48=2,H48,IF(L48=3,K48)))=0,"Seleccionar oferta válida",IF(L48=1,E48,IF(L48=2,H48,IF(L48=3,K48)))))))))</f>
        <v/>
      </c>
      <c r="N48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8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49" spans="1:16" x14ac:dyDescent="0.3">
      <c r="A49" s="37"/>
      <c r="B49" s="19"/>
      <c r="C49" s="20"/>
      <c r="D49" s="20"/>
      <c r="E49" s="28"/>
      <c r="F49" s="20"/>
      <c r="G49" s="20"/>
      <c r="H49" s="28"/>
      <c r="I49" s="20"/>
      <c r="J49" s="20"/>
      <c r="K49" s="28"/>
      <c r="L49" s="27"/>
      <c r="M49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elegida",IF(IF(L49=1,E49,IF(L49=2,H49,IF(L49=3,K49)))=0,"Seleccionar oferta válida",IF(L49=1,E49,IF(L49=2,H49,IF(L49=3,K49)))))))))</f>
        <v/>
      </c>
      <c r="N49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4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49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0" spans="1:16" x14ac:dyDescent="0.3">
      <c r="A50" s="37"/>
      <c r="B50" s="19"/>
      <c r="C50" s="20"/>
      <c r="D50" s="20"/>
      <c r="E50" s="28"/>
      <c r="F50" s="20"/>
      <c r="G50" s="20"/>
      <c r="H50" s="28"/>
      <c r="I50" s="20"/>
      <c r="J50" s="20"/>
      <c r="K50" s="28"/>
      <c r="L50" s="27"/>
      <c r="M50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elegida",IF(IF(L50=1,E50,IF(L50=2,H50,IF(L50=3,K50)))=0,"Seleccionar oferta válida",IF(L50=1,E50,IF(L50=2,H50,IF(L50=3,K50)))))))))</f>
        <v/>
      </c>
      <c r="N50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0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1" spans="1:16" x14ac:dyDescent="0.3">
      <c r="A51" s="37"/>
      <c r="B51" s="19"/>
      <c r="C51" s="20"/>
      <c r="D51" s="20"/>
      <c r="E51" s="28"/>
      <c r="F51" s="20"/>
      <c r="G51" s="20"/>
      <c r="H51" s="28"/>
      <c r="I51" s="20"/>
      <c r="J51" s="20"/>
      <c r="K51" s="28"/>
      <c r="L51" s="27"/>
      <c r="M51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elegida",IF(IF(L51=1,E51,IF(L51=2,H51,IF(L51=3,K51)))=0,"Seleccionar oferta válida",IF(L51=1,E51,IF(L51=2,H51,IF(L51=3,K51)))))))))</f>
        <v/>
      </c>
      <c r="N51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1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2" spans="1:16" x14ac:dyDescent="0.3">
      <c r="A52" s="37"/>
      <c r="B52" s="19"/>
      <c r="C52" s="20"/>
      <c r="D52" s="20"/>
      <c r="E52" s="28"/>
      <c r="F52" s="20"/>
      <c r="G52" s="20"/>
      <c r="H52" s="28"/>
      <c r="I52" s="20"/>
      <c r="J52" s="20"/>
      <c r="K52" s="28"/>
      <c r="L52" s="27"/>
      <c r="M52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elegida",IF(IF(L52=1,E52,IF(L52=2,H52,IF(L52=3,K52)))=0,"Seleccionar oferta válida",IF(L52=1,E52,IF(L52=2,H52,IF(L52=3,K52)))))))))</f>
        <v/>
      </c>
      <c r="N52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2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3" spans="1:16" x14ac:dyDescent="0.3">
      <c r="A53" s="37"/>
      <c r="B53" s="19"/>
      <c r="C53" s="20"/>
      <c r="D53" s="20"/>
      <c r="E53" s="28"/>
      <c r="F53" s="20"/>
      <c r="G53" s="20"/>
      <c r="H53" s="28"/>
      <c r="I53" s="20"/>
      <c r="J53" s="20"/>
      <c r="K53" s="28"/>
      <c r="L53" s="27"/>
      <c r="M53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elegida",IF(IF(L53=1,E53,IF(L53=2,H53,IF(L53=3,K53)))=0,"Seleccionar oferta válida",IF(L53=1,E53,IF(L53=2,H53,IF(L53=3,K53)))))))))</f>
        <v/>
      </c>
      <c r="N53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3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4" spans="1:16" x14ac:dyDescent="0.3">
      <c r="A54" s="37"/>
      <c r="B54" s="19"/>
      <c r="C54" s="20"/>
      <c r="D54" s="20"/>
      <c r="E54" s="28"/>
      <c r="F54" s="20"/>
      <c r="G54" s="20"/>
      <c r="H54" s="28"/>
      <c r="I54" s="20"/>
      <c r="J54" s="20"/>
      <c r="K54" s="28"/>
      <c r="L54" s="27"/>
      <c r="M54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elegida",IF(IF(L54=1,E54,IF(L54=2,H54,IF(L54=3,K54)))=0,"Seleccionar oferta válida",IF(L54=1,E54,IF(L54=2,H54,IF(L54=3,K54)))))))))</f>
        <v/>
      </c>
      <c r="N54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4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5" spans="1:16" x14ac:dyDescent="0.3">
      <c r="A55" s="37"/>
      <c r="B55" s="19"/>
      <c r="C55" s="20"/>
      <c r="D55" s="20"/>
      <c r="E55" s="28"/>
      <c r="F55" s="20"/>
      <c r="G55" s="20"/>
      <c r="H55" s="28"/>
      <c r="I55" s="20"/>
      <c r="J55" s="20"/>
      <c r="K55" s="28"/>
      <c r="L55" s="27"/>
      <c r="M55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elegida",IF(IF(L55=1,E55,IF(L55=2,H55,IF(L55=3,K55)))=0,"Seleccionar oferta válida",IF(L55=1,E55,IF(L55=2,H55,IF(L55=3,K55)))))))))</f>
        <v/>
      </c>
      <c r="N55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5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6" spans="1:16" x14ac:dyDescent="0.3">
      <c r="A56" s="37"/>
      <c r="B56" s="19"/>
      <c r="C56" s="20"/>
      <c r="D56" s="20"/>
      <c r="E56" s="28"/>
      <c r="F56" s="20"/>
      <c r="G56" s="20"/>
      <c r="H56" s="28"/>
      <c r="I56" s="20"/>
      <c r="J56" s="20"/>
      <c r="K56" s="28"/>
      <c r="L56" s="27"/>
      <c r="M56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elegida",IF(IF(L56=1,E56,IF(L56=2,H56,IF(L56=3,K56)))=0,"Seleccionar oferta válida",IF(L56=1,E56,IF(L56=2,H56,IF(L56=3,K56)))))))))</f>
        <v/>
      </c>
      <c r="N56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6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7" spans="1:16" x14ac:dyDescent="0.3">
      <c r="A57" s="37"/>
      <c r="B57" s="19"/>
      <c r="C57" s="20"/>
      <c r="D57" s="20"/>
      <c r="E57" s="28"/>
      <c r="F57" s="20"/>
      <c r="G57" s="20"/>
      <c r="H57" s="28"/>
      <c r="I57" s="20"/>
      <c r="J57" s="20"/>
      <c r="K57" s="28"/>
      <c r="L57" s="27"/>
      <c r="M57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elegida",IF(IF(L57=1,E57,IF(L57=2,H57,IF(L57=3,K57)))=0,"Seleccionar oferta válida",IF(L57=1,E57,IF(L57=2,H57,IF(L57=3,K57)))))))))</f>
        <v/>
      </c>
      <c r="N57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7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8" spans="1:16" x14ac:dyDescent="0.3">
      <c r="A58" s="37"/>
      <c r="B58" s="19"/>
      <c r="C58" s="20"/>
      <c r="D58" s="20"/>
      <c r="E58" s="28"/>
      <c r="F58" s="20"/>
      <c r="G58" s="20"/>
      <c r="H58" s="28"/>
      <c r="I58" s="20"/>
      <c r="J58" s="20"/>
      <c r="K58" s="28"/>
      <c r="L58" s="27"/>
      <c r="M58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elegida",IF(IF(L58=1,E58,IF(L58=2,H58,IF(L58=3,K58)))=0,"Seleccionar oferta válida",IF(L58=1,E58,IF(L58=2,H58,IF(L58=3,K58)))))))))</f>
        <v/>
      </c>
      <c r="N58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8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59" spans="1:16" x14ac:dyDescent="0.3">
      <c r="A59" s="37"/>
      <c r="B59" s="19"/>
      <c r="C59" s="20"/>
      <c r="D59" s="20"/>
      <c r="E59" s="28"/>
      <c r="F59" s="20"/>
      <c r="G59" s="20"/>
      <c r="H59" s="28"/>
      <c r="I59" s="20"/>
      <c r="J59" s="20"/>
      <c r="K59" s="28"/>
      <c r="L59" s="27"/>
      <c r="M59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elegida",IF(IF(L59=1,E59,IF(L59=2,H59,IF(L59=3,K59)))=0,"Seleccionar oferta válida",IF(L59=1,E59,IF(L59=2,H59,IF(L59=3,K59)))))))))</f>
        <v/>
      </c>
      <c r="N59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5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59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0" spans="1:16" x14ac:dyDescent="0.3">
      <c r="A60" s="37"/>
      <c r="B60" s="19"/>
      <c r="C60" s="20"/>
      <c r="D60" s="20"/>
      <c r="E60" s="28"/>
      <c r="F60" s="20"/>
      <c r="G60" s="20"/>
      <c r="H60" s="28"/>
      <c r="I60" s="20"/>
      <c r="J60" s="20"/>
      <c r="K60" s="28"/>
      <c r="L60" s="27"/>
      <c r="M60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elegida",IF(IF(L60=1,E60,IF(L60=2,H60,IF(L60=3,K60)))=0,"Seleccionar oferta válida",IF(L60=1,E60,IF(L60=2,H60,IF(L60=3,K60)))))))))</f>
        <v/>
      </c>
      <c r="N60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0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1" spans="1:16" x14ac:dyDescent="0.3">
      <c r="A61" s="37"/>
      <c r="B61" s="19"/>
      <c r="C61" s="20"/>
      <c r="D61" s="20"/>
      <c r="E61" s="28"/>
      <c r="F61" s="20"/>
      <c r="G61" s="20"/>
      <c r="H61" s="28"/>
      <c r="I61" s="20"/>
      <c r="J61" s="20"/>
      <c r="K61" s="28"/>
      <c r="L61" s="27"/>
      <c r="M61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elegida",IF(IF(L61=1,E61,IF(L61=2,H61,IF(L61=3,K61)))=0,"Seleccionar oferta válida",IF(L61=1,E61,IF(L61=2,H61,IF(L61=3,K61)))))))))</f>
        <v/>
      </c>
      <c r="N61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1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2" spans="1:16" x14ac:dyDescent="0.3">
      <c r="A62" s="37"/>
      <c r="B62" s="19"/>
      <c r="C62" s="20"/>
      <c r="D62" s="20"/>
      <c r="E62" s="28"/>
      <c r="F62" s="20"/>
      <c r="G62" s="20"/>
      <c r="H62" s="28"/>
      <c r="I62" s="20"/>
      <c r="J62" s="20"/>
      <c r="K62" s="28"/>
      <c r="L62" s="27"/>
      <c r="M62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elegida",IF(IF(L62=1,E62,IF(L62=2,H62,IF(L62=3,K62)))=0,"Seleccionar oferta válida",IF(L62=1,E62,IF(L62=2,H62,IF(L62=3,K62)))))))))</f>
        <v/>
      </c>
      <c r="N62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2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3" spans="1:16" x14ac:dyDescent="0.3">
      <c r="A63" s="37"/>
      <c r="B63" s="19"/>
      <c r="C63" s="20"/>
      <c r="D63" s="20"/>
      <c r="E63" s="28"/>
      <c r="F63" s="20"/>
      <c r="G63" s="20"/>
      <c r="H63" s="28"/>
      <c r="I63" s="20"/>
      <c r="J63" s="20"/>
      <c r="K63" s="28"/>
      <c r="L63" s="27"/>
      <c r="M63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elegida",IF(IF(L63=1,E63,IF(L63=2,H63,IF(L63=3,K63)))=0,"Seleccionar oferta válida",IF(L63=1,E63,IF(L63=2,H63,IF(L63=3,K63)))))))))</f>
        <v/>
      </c>
      <c r="N63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3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4" spans="1:16" x14ac:dyDescent="0.3">
      <c r="A64" s="37"/>
      <c r="B64" s="19"/>
      <c r="C64" s="20"/>
      <c r="D64" s="20"/>
      <c r="E64" s="28"/>
      <c r="F64" s="20"/>
      <c r="G64" s="20"/>
      <c r="H64" s="28"/>
      <c r="I64" s="20"/>
      <c r="J64" s="20"/>
      <c r="K64" s="28"/>
      <c r="L64" s="27"/>
      <c r="M64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elegida",IF(IF(L64=1,E64,IF(L64=2,H64,IF(L64=3,K64)))=0,"Seleccionar oferta válida",IF(L64=1,E64,IF(L64=2,H64,IF(L64=3,K64)))))))))</f>
        <v/>
      </c>
      <c r="N64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4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5" spans="1:16" x14ac:dyDescent="0.3">
      <c r="A65" s="37"/>
      <c r="B65" s="19"/>
      <c r="C65" s="20"/>
      <c r="D65" s="20"/>
      <c r="E65" s="28"/>
      <c r="F65" s="20"/>
      <c r="G65" s="20"/>
      <c r="H65" s="28"/>
      <c r="I65" s="20"/>
      <c r="J65" s="20"/>
      <c r="K65" s="28"/>
      <c r="L65" s="27"/>
      <c r="M65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elegida",IF(IF(L65=1,E65,IF(L65=2,H65,IF(L65=3,K65)))=0,"Seleccionar oferta válida",IF(L65=1,E65,IF(L65=2,H65,IF(L65=3,K65)))))))))</f>
        <v/>
      </c>
      <c r="N65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5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6" spans="1:16" x14ac:dyDescent="0.3">
      <c r="A66" s="37"/>
      <c r="B66" s="19"/>
      <c r="C66" s="20"/>
      <c r="D66" s="20"/>
      <c r="E66" s="28"/>
      <c r="F66" s="20"/>
      <c r="G66" s="20"/>
      <c r="H66" s="28"/>
      <c r="I66" s="20"/>
      <c r="J66" s="20"/>
      <c r="K66" s="28"/>
      <c r="L66" s="27"/>
      <c r="M66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elegida",IF(IF(L66=1,E66,IF(L66=2,H66,IF(L66=3,K66)))=0,"Seleccionar oferta válida",IF(L66=1,E66,IF(L66=2,H66,IF(L66=3,K66)))))))))</f>
        <v/>
      </c>
      <c r="N66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6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7" spans="1:16" x14ac:dyDescent="0.3">
      <c r="A67" s="37"/>
      <c r="B67" s="19"/>
      <c r="C67" s="20"/>
      <c r="D67" s="20"/>
      <c r="E67" s="28"/>
      <c r="F67" s="20"/>
      <c r="G67" s="20"/>
      <c r="H67" s="28"/>
      <c r="I67" s="20"/>
      <c r="J67" s="20"/>
      <c r="K67" s="28"/>
      <c r="L67" s="27"/>
      <c r="M67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elegida",IF(IF(L67=1,E67,IF(L67=2,H67,IF(L67=3,K67)))=0,"Seleccionar oferta válida",IF(L67=1,E67,IF(L67=2,H67,IF(L67=3,K67)))))))))</f>
        <v/>
      </c>
      <c r="N67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7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8" spans="1:16" x14ac:dyDescent="0.3">
      <c r="A68" s="37"/>
      <c r="B68" s="19"/>
      <c r="C68" s="20"/>
      <c r="D68" s="20"/>
      <c r="E68" s="28"/>
      <c r="F68" s="20"/>
      <c r="G68" s="20"/>
      <c r="H68" s="28"/>
      <c r="I68" s="20"/>
      <c r="J68" s="20"/>
      <c r="K68" s="28"/>
      <c r="L68" s="27"/>
      <c r="M68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elegida",IF(IF(L68=1,E68,IF(L68=2,H68,IF(L68=3,K68)))=0,"Seleccionar oferta válida",IF(L68=1,E68,IF(L68=2,H68,IF(L68=3,K68)))))))))</f>
        <v/>
      </c>
      <c r="N68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8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69" spans="1:16" x14ac:dyDescent="0.3">
      <c r="A69" s="37"/>
      <c r="B69" s="19"/>
      <c r="C69" s="20"/>
      <c r="D69" s="20"/>
      <c r="E69" s="28"/>
      <c r="F69" s="20"/>
      <c r="G69" s="20"/>
      <c r="H69" s="28"/>
      <c r="I69" s="20"/>
      <c r="J69" s="20"/>
      <c r="K69" s="28"/>
      <c r="L69" s="27"/>
      <c r="M69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elegida",IF(IF(L69=1,E69,IF(L69=2,H69,IF(L69=3,K69)))=0,"Seleccionar oferta válida",IF(L69=1,E69,IF(L69=2,H69,IF(L69=3,K69)))))))))</f>
        <v/>
      </c>
      <c r="N69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6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69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0" spans="1:16" x14ac:dyDescent="0.3">
      <c r="A70" s="37"/>
      <c r="B70" s="19"/>
      <c r="C70" s="20"/>
      <c r="D70" s="20"/>
      <c r="E70" s="28"/>
      <c r="F70" s="20"/>
      <c r="G70" s="20"/>
      <c r="H70" s="28"/>
      <c r="I70" s="20"/>
      <c r="J70" s="20"/>
      <c r="K70" s="28"/>
      <c r="L70" s="27"/>
      <c r="M70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elegida",IF(IF(L70=1,E70,IF(L70=2,H70,IF(L70=3,K70)))=0,"Seleccionar oferta válida",IF(L70=1,E70,IF(L70=2,H70,IF(L70=3,K70)))))))))</f>
        <v/>
      </c>
      <c r="N70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0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1" spans="1:16" x14ac:dyDescent="0.3">
      <c r="A71" s="37"/>
      <c r="B71" s="19"/>
      <c r="C71" s="20"/>
      <c r="D71" s="20"/>
      <c r="E71" s="28"/>
      <c r="F71" s="20"/>
      <c r="G71" s="20"/>
      <c r="H71" s="28"/>
      <c r="I71" s="20"/>
      <c r="J71" s="20"/>
      <c r="K71" s="28"/>
      <c r="L71" s="27"/>
      <c r="M71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elegida",IF(IF(L71=1,E71,IF(L71=2,H71,IF(L71=3,K71)))=0,"Seleccionar oferta válida",IF(L71=1,E71,IF(L71=2,H71,IF(L71=3,K71)))))))))</f>
        <v/>
      </c>
      <c r="N71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1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2" spans="1:16" x14ac:dyDescent="0.3">
      <c r="A72" s="37"/>
      <c r="B72" s="19"/>
      <c r="C72" s="20"/>
      <c r="D72" s="20"/>
      <c r="E72" s="28"/>
      <c r="F72" s="20"/>
      <c r="G72" s="20"/>
      <c r="H72" s="28"/>
      <c r="I72" s="20"/>
      <c r="J72" s="20"/>
      <c r="K72" s="28"/>
      <c r="L72" s="27"/>
      <c r="M72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elegida",IF(IF(L72=1,E72,IF(L72=2,H72,IF(L72=3,K72)))=0,"Seleccionar oferta válida",IF(L72=1,E72,IF(L72=2,H72,IF(L72=3,K72)))))))))</f>
        <v/>
      </c>
      <c r="N72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2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3" spans="1:16" x14ac:dyDescent="0.3">
      <c r="A73" s="37"/>
      <c r="B73" s="19"/>
      <c r="C73" s="20"/>
      <c r="D73" s="20"/>
      <c r="E73" s="28"/>
      <c r="F73" s="20"/>
      <c r="G73" s="20"/>
      <c r="H73" s="28"/>
      <c r="I73" s="20"/>
      <c r="J73" s="20"/>
      <c r="K73" s="28"/>
      <c r="L73" s="27"/>
      <c r="M73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elegida",IF(IF(L73=1,E73,IF(L73=2,H73,IF(L73=3,K73)))=0,"Seleccionar oferta válida",IF(L73=1,E73,IF(L73=2,H73,IF(L73=3,K73)))))))))</f>
        <v/>
      </c>
      <c r="N73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3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4" spans="1:16" x14ac:dyDescent="0.3">
      <c r="A74" s="37"/>
      <c r="B74" s="19"/>
      <c r="C74" s="20"/>
      <c r="D74" s="20"/>
      <c r="E74" s="28"/>
      <c r="F74" s="20"/>
      <c r="G74" s="20"/>
      <c r="H74" s="28"/>
      <c r="I74" s="20"/>
      <c r="J74" s="20"/>
      <c r="K74" s="28"/>
      <c r="L74" s="27"/>
      <c r="M74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elegida",IF(IF(L74=1,E74,IF(L74=2,H74,IF(L74=3,K74)))=0,"Seleccionar oferta válida",IF(L74=1,E74,IF(L74=2,H74,IF(L74=3,K74)))))))))</f>
        <v/>
      </c>
      <c r="N74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4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5" spans="1:16" x14ac:dyDescent="0.3">
      <c r="A75" s="37"/>
      <c r="B75" s="19"/>
      <c r="C75" s="20"/>
      <c r="D75" s="20"/>
      <c r="E75" s="28"/>
      <c r="F75" s="20"/>
      <c r="G75" s="20"/>
      <c r="H75" s="28"/>
      <c r="I75" s="20"/>
      <c r="J75" s="20"/>
      <c r="K75" s="28"/>
      <c r="L75" s="27"/>
      <c r="M75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elegida",IF(IF(L75=1,E75,IF(L75=2,H75,IF(L75=3,K75)))=0,"Seleccionar oferta válida",IF(L75=1,E75,IF(L75=2,H75,IF(L75=3,K75)))))))))</f>
        <v/>
      </c>
      <c r="N75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5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6" spans="1:16" x14ac:dyDescent="0.3">
      <c r="A76" s="37"/>
      <c r="B76" s="19"/>
      <c r="C76" s="20"/>
      <c r="D76" s="20"/>
      <c r="E76" s="28"/>
      <c r="F76" s="20"/>
      <c r="G76" s="20"/>
      <c r="H76" s="28"/>
      <c r="I76" s="20"/>
      <c r="J76" s="20"/>
      <c r="K76" s="28"/>
      <c r="L76" s="27"/>
      <c r="M76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elegida",IF(IF(L76=1,E76,IF(L76=2,H76,IF(L76=3,K76)))=0,"Seleccionar oferta válida",IF(L76=1,E76,IF(L76=2,H76,IF(L76=3,K76)))))))))</f>
        <v/>
      </c>
      <c r="N76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6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7" spans="1:16" x14ac:dyDescent="0.3">
      <c r="A77" s="37"/>
      <c r="B77" s="19"/>
      <c r="C77" s="20"/>
      <c r="D77" s="20"/>
      <c r="E77" s="28"/>
      <c r="F77" s="20"/>
      <c r="G77" s="20"/>
      <c r="H77" s="28"/>
      <c r="I77" s="20"/>
      <c r="J77" s="20"/>
      <c r="K77" s="28"/>
      <c r="L77" s="27"/>
      <c r="M77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elegida",IF(IF(L77=1,E77,IF(L77=2,H77,IF(L77=3,K77)))=0,"Seleccionar oferta válida",IF(L77=1,E77,IF(L77=2,H77,IF(L77=3,K77)))))))))</f>
        <v/>
      </c>
      <c r="N77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7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8" spans="1:16" x14ac:dyDescent="0.3">
      <c r="A78" s="37"/>
      <c r="B78" s="19"/>
      <c r="C78" s="20"/>
      <c r="D78" s="20"/>
      <c r="E78" s="28"/>
      <c r="F78" s="20"/>
      <c r="G78" s="20"/>
      <c r="H78" s="28"/>
      <c r="I78" s="20"/>
      <c r="J78" s="20"/>
      <c r="K78" s="28"/>
      <c r="L78" s="27"/>
      <c r="M78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elegida",IF(IF(L78=1,E78,IF(L78=2,H78,IF(L78=3,K78)))=0,"Seleccionar oferta válida",IF(L78=1,E78,IF(L78=2,H78,IF(L78=3,K78)))))))))</f>
        <v/>
      </c>
      <c r="N78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8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79" spans="1:16" x14ac:dyDescent="0.3">
      <c r="A79" s="37"/>
      <c r="B79" s="19"/>
      <c r="C79" s="20"/>
      <c r="D79" s="20"/>
      <c r="E79" s="28"/>
      <c r="F79" s="20"/>
      <c r="G79" s="20"/>
      <c r="H79" s="28"/>
      <c r="I79" s="20"/>
      <c r="J79" s="20"/>
      <c r="K79" s="28"/>
      <c r="L79" s="27"/>
      <c r="M79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elegida",IF(IF(L79=1,E79,IF(L79=2,H79,IF(L79=3,K79)))=0,"Seleccionar oferta válida",IF(L79=1,E79,IF(L79=2,H79,IF(L79=3,K79)))))))))</f>
        <v/>
      </c>
      <c r="N79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7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79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0" spans="1:16" x14ac:dyDescent="0.3">
      <c r="A80" s="37"/>
      <c r="B80" s="19"/>
      <c r="C80" s="20"/>
      <c r="D80" s="20"/>
      <c r="E80" s="28"/>
      <c r="F80" s="20"/>
      <c r="G80" s="20"/>
      <c r="H80" s="28"/>
      <c r="I80" s="20"/>
      <c r="J80" s="20"/>
      <c r="K80" s="28"/>
      <c r="L80" s="27"/>
      <c r="M80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elegida",IF(IF(L80=1,E80,IF(L80=2,H80,IF(L80=3,K80)))=0,"Seleccionar oferta válida",IF(L80=1,E80,IF(L80=2,H80,IF(L80=3,K80)))))))))</f>
        <v/>
      </c>
      <c r="N80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0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1" spans="1:16" x14ac:dyDescent="0.3">
      <c r="A81" s="37"/>
      <c r="B81" s="19"/>
      <c r="C81" s="20"/>
      <c r="D81" s="20"/>
      <c r="E81" s="28"/>
      <c r="F81" s="20"/>
      <c r="G81" s="20"/>
      <c r="H81" s="28"/>
      <c r="I81" s="20"/>
      <c r="J81" s="20"/>
      <c r="K81" s="28"/>
      <c r="L81" s="27"/>
      <c r="M81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elegida",IF(IF(L81=1,E81,IF(L81=2,H81,IF(L81=3,K81)))=0,"Seleccionar oferta válida",IF(L81=1,E81,IF(L81=2,H81,IF(L81=3,K81)))))))))</f>
        <v/>
      </c>
      <c r="N81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1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2" spans="1:16" x14ac:dyDescent="0.3">
      <c r="A82" s="37"/>
      <c r="B82" s="19"/>
      <c r="C82" s="20"/>
      <c r="D82" s="20"/>
      <c r="E82" s="28"/>
      <c r="F82" s="20"/>
      <c r="G82" s="20"/>
      <c r="H82" s="28"/>
      <c r="I82" s="20"/>
      <c r="J82" s="20"/>
      <c r="K82" s="28"/>
      <c r="L82" s="27"/>
      <c r="M82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elegida",IF(IF(L82=1,E82,IF(L82=2,H82,IF(L82=3,K82)))=0,"Seleccionar oferta válida",IF(L82=1,E82,IF(L82=2,H82,IF(L82=3,K82)))))))))</f>
        <v/>
      </c>
      <c r="N82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2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3" spans="1:16" x14ac:dyDescent="0.3">
      <c r="A83" s="37"/>
      <c r="B83" s="19"/>
      <c r="C83" s="20"/>
      <c r="D83" s="20"/>
      <c r="E83" s="28"/>
      <c r="F83" s="20"/>
      <c r="G83" s="20"/>
      <c r="H83" s="28"/>
      <c r="I83" s="20"/>
      <c r="J83" s="20"/>
      <c r="K83" s="28"/>
      <c r="L83" s="27"/>
      <c r="M83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elegida",IF(IF(L83=1,E83,IF(L83=2,H83,IF(L83=3,K83)))=0,"Seleccionar oferta válida",IF(L83=1,E83,IF(L83=2,H83,IF(L83=3,K83)))))))))</f>
        <v/>
      </c>
      <c r="N83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3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4" spans="1:16" x14ac:dyDescent="0.3">
      <c r="A84" s="37"/>
      <c r="B84" s="19"/>
      <c r="C84" s="20"/>
      <c r="D84" s="20"/>
      <c r="E84" s="28"/>
      <c r="F84" s="20"/>
      <c r="G84" s="20"/>
      <c r="H84" s="28"/>
      <c r="I84" s="20"/>
      <c r="J84" s="20"/>
      <c r="K84" s="28"/>
      <c r="L84" s="27"/>
      <c r="M84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elegida",IF(IF(L84=1,E84,IF(L84=2,H84,IF(L84=3,K84)))=0,"Seleccionar oferta válida",IF(L84=1,E84,IF(L84=2,H84,IF(L84=3,K84)))))))))</f>
        <v/>
      </c>
      <c r="N84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4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5" spans="1:16" x14ac:dyDescent="0.3">
      <c r="A85" s="37"/>
      <c r="B85" s="19"/>
      <c r="C85" s="20"/>
      <c r="D85" s="20"/>
      <c r="E85" s="28"/>
      <c r="F85" s="20"/>
      <c r="G85" s="20"/>
      <c r="H85" s="28"/>
      <c r="I85" s="20"/>
      <c r="J85" s="20"/>
      <c r="K85" s="28"/>
      <c r="L85" s="27"/>
      <c r="M85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elegida",IF(IF(L85=1,E85,IF(L85=2,H85,IF(L85=3,K85)))=0,"Seleccionar oferta válida",IF(L85=1,E85,IF(L85=2,H85,IF(L85=3,K85)))))))))</f>
        <v/>
      </c>
      <c r="N85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5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6" spans="1:16" x14ac:dyDescent="0.3">
      <c r="A86" s="37"/>
      <c r="B86" s="19"/>
      <c r="C86" s="20"/>
      <c r="D86" s="20"/>
      <c r="E86" s="28"/>
      <c r="F86" s="20"/>
      <c r="G86" s="20"/>
      <c r="H86" s="28"/>
      <c r="I86" s="20"/>
      <c r="J86" s="20"/>
      <c r="K86" s="28"/>
      <c r="L86" s="27"/>
      <c r="M86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elegida",IF(IF(L86=1,E86,IF(L86=2,H86,IF(L86=3,K86)))=0,"Seleccionar oferta válida",IF(L86=1,E86,IF(L86=2,H86,IF(L86=3,K86)))))))))</f>
        <v/>
      </c>
      <c r="N86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6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7" spans="1:16" x14ac:dyDescent="0.3">
      <c r="A87" s="37"/>
      <c r="B87" s="19"/>
      <c r="C87" s="20"/>
      <c r="D87" s="20"/>
      <c r="E87" s="28"/>
      <c r="F87" s="20"/>
      <c r="G87" s="20"/>
      <c r="H87" s="28"/>
      <c r="I87" s="20"/>
      <c r="J87" s="20"/>
      <c r="K87" s="28"/>
      <c r="L87" s="27"/>
      <c r="M87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elegida",IF(IF(L87=1,E87,IF(L87=2,H87,IF(L87=3,K87)))=0,"Seleccionar oferta válida",IF(L87=1,E87,IF(L87=2,H87,IF(L87=3,K87)))))))))</f>
        <v/>
      </c>
      <c r="N87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7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8" spans="1:16" x14ac:dyDescent="0.3">
      <c r="A88" s="37"/>
      <c r="B88" s="19"/>
      <c r="C88" s="20"/>
      <c r="D88" s="20"/>
      <c r="E88" s="28"/>
      <c r="F88" s="20"/>
      <c r="G88" s="20"/>
      <c r="H88" s="28"/>
      <c r="I88" s="20"/>
      <c r="J88" s="20"/>
      <c r="K88" s="28"/>
      <c r="L88" s="27"/>
      <c r="M88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elegida",IF(IF(L88=1,E88,IF(L88=2,H88,IF(L88=3,K88)))=0,"Seleccionar oferta válida",IF(L88=1,E88,IF(L88=2,H88,IF(L88=3,K88)))))))))</f>
        <v/>
      </c>
      <c r="N88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8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89" spans="1:16" x14ac:dyDescent="0.3">
      <c r="A89" s="37"/>
      <c r="B89" s="19"/>
      <c r="C89" s="20"/>
      <c r="D89" s="20"/>
      <c r="E89" s="28"/>
      <c r="F89" s="20"/>
      <c r="G89" s="20"/>
      <c r="H89" s="28"/>
      <c r="I89" s="20"/>
      <c r="J89" s="20"/>
      <c r="K89" s="28"/>
      <c r="L89" s="27"/>
      <c r="M89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elegida",IF(IF(L89=1,E89,IF(L89=2,H89,IF(L89=3,K89)))=0,"Seleccionar oferta válida",IF(L89=1,E89,IF(L89=2,H89,IF(L89=3,K89)))))))))</f>
        <v/>
      </c>
      <c r="N89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8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89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0" spans="1:16" x14ac:dyDescent="0.3">
      <c r="A90" s="37"/>
      <c r="B90" s="19"/>
      <c r="C90" s="20"/>
      <c r="D90" s="20"/>
      <c r="E90" s="28"/>
      <c r="F90" s="20"/>
      <c r="G90" s="20"/>
      <c r="H90" s="28"/>
      <c r="I90" s="20"/>
      <c r="J90" s="20"/>
      <c r="K90" s="28"/>
      <c r="L90" s="27"/>
      <c r="M90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elegida",IF(IF(L90=1,E90,IF(L90=2,H90,IF(L90=3,K90)))=0,"Seleccionar oferta válida",IF(L90=1,E90,IF(L90=2,H90,IF(L90=3,K90)))))))))</f>
        <v/>
      </c>
      <c r="N90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0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1" spans="1:16" x14ac:dyDescent="0.3">
      <c r="A91" s="37"/>
      <c r="B91" s="19"/>
      <c r="C91" s="20"/>
      <c r="D91" s="20"/>
      <c r="E91" s="28"/>
      <c r="F91" s="20"/>
      <c r="G91" s="20"/>
      <c r="H91" s="28"/>
      <c r="I91" s="20"/>
      <c r="J91" s="20"/>
      <c r="K91" s="28"/>
      <c r="L91" s="27"/>
      <c r="M91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elegida",IF(IF(L91=1,E91,IF(L91=2,H91,IF(L91=3,K91)))=0,"Seleccionar oferta válida",IF(L91=1,E91,IF(L91=2,H91,IF(L91=3,K91)))))))))</f>
        <v/>
      </c>
      <c r="N91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1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2" spans="1:16" x14ac:dyDescent="0.3">
      <c r="A92" s="37"/>
      <c r="B92" s="19"/>
      <c r="C92" s="20"/>
      <c r="D92" s="20"/>
      <c r="E92" s="28"/>
      <c r="F92" s="20"/>
      <c r="G92" s="20"/>
      <c r="H92" s="28"/>
      <c r="I92" s="20"/>
      <c r="J92" s="20"/>
      <c r="K92" s="28"/>
      <c r="L92" s="27"/>
      <c r="M92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elegida",IF(IF(L92=1,E92,IF(L92=2,H92,IF(L92=3,K92)))=0,"Seleccionar oferta válida",IF(L92=1,E92,IF(L92=2,H92,IF(L92=3,K92)))))))))</f>
        <v/>
      </c>
      <c r="N92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2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3" spans="1:16" x14ac:dyDescent="0.3">
      <c r="A93" s="37"/>
      <c r="B93" s="19"/>
      <c r="C93" s="20"/>
      <c r="D93" s="20"/>
      <c r="E93" s="28"/>
      <c r="F93" s="20"/>
      <c r="G93" s="20"/>
      <c r="H93" s="28"/>
      <c r="I93" s="20"/>
      <c r="J93" s="20"/>
      <c r="K93" s="28"/>
      <c r="L93" s="27"/>
      <c r="M93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elegida",IF(IF(L93=1,E93,IF(L93=2,H93,IF(L93=3,K93)))=0,"Seleccionar oferta válida",IF(L93=1,E93,IF(L93=2,H93,IF(L93=3,K93)))))))))</f>
        <v/>
      </c>
      <c r="N93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3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3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4" spans="1:16" x14ac:dyDescent="0.3">
      <c r="A94" s="37"/>
      <c r="B94" s="19"/>
      <c r="C94" s="20"/>
      <c r="D94" s="20"/>
      <c r="E94" s="28"/>
      <c r="F94" s="20"/>
      <c r="G94" s="20"/>
      <c r="H94" s="28"/>
      <c r="I94" s="20"/>
      <c r="J94" s="20"/>
      <c r="K94" s="28"/>
      <c r="L94" s="27"/>
      <c r="M94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elegida",IF(IF(L94=1,E94,IF(L94=2,H94,IF(L94=3,K94)))=0,"Seleccionar oferta válida",IF(L94=1,E94,IF(L94=2,H94,IF(L94=3,K94)))))))))</f>
        <v/>
      </c>
      <c r="N94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4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4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5" spans="1:16" x14ac:dyDescent="0.3">
      <c r="A95" s="37"/>
      <c r="B95" s="19"/>
      <c r="C95" s="20"/>
      <c r="D95" s="20"/>
      <c r="E95" s="28"/>
      <c r="F95" s="20"/>
      <c r="G95" s="20"/>
      <c r="H95" s="28"/>
      <c r="I95" s="20"/>
      <c r="J95" s="20"/>
      <c r="K95" s="28"/>
      <c r="L95" s="27"/>
      <c r="M95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elegida",IF(IF(L95=1,E95,IF(L95=2,H95,IF(L95=3,K95)))=0,"Seleccionar oferta válida",IF(L95=1,E95,IF(L95=2,H95,IF(L95=3,K95)))))))))</f>
        <v/>
      </c>
      <c r="N95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5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5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6" spans="1:16" x14ac:dyDescent="0.3">
      <c r="A96" s="37"/>
      <c r="B96" s="19"/>
      <c r="C96" s="20"/>
      <c r="D96" s="20"/>
      <c r="E96" s="28"/>
      <c r="F96" s="20"/>
      <c r="G96" s="20"/>
      <c r="H96" s="28"/>
      <c r="I96" s="20"/>
      <c r="J96" s="20"/>
      <c r="K96" s="28"/>
      <c r="L96" s="27"/>
      <c r="M96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elegida",IF(IF(L96=1,E96,IF(L96=2,H96,IF(L96=3,K96)))=0,"Seleccionar oferta válida",IF(L96=1,E96,IF(L96=2,H96,IF(L96=3,K96)))))))))</f>
        <v/>
      </c>
      <c r="N96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6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6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7" spans="1:16" x14ac:dyDescent="0.3">
      <c r="A97" s="37"/>
      <c r="B97" s="19"/>
      <c r="C97" s="20"/>
      <c r="D97" s="20"/>
      <c r="E97" s="28"/>
      <c r="F97" s="20"/>
      <c r="G97" s="20"/>
      <c r="H97" s="28"/>
      <c r="I97" s="20"/>
      <c r="J97" s="20"/>
      <c r="K97" s="28"/>
      <c r="L97" s="27"/>
      <c r="M97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elegida",IF(IF(L97=1,E97,IF(L97=2,H97,IF(L97=3,K97)))=0,"Seleccionar oferta válida",IF(L97=1,E97,IF(L97=2,H97,IF(L97=3,K97)))))))))</f>
        <v/>
      </c>
      <c r="N97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7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7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8" spans="1:16" x14ac:dyDescent="0.3">
      <c r="A98" s="37"/>
      <c r="B98" s="19"/>
      <c r="C98" s="20"/>
      <c r="D98" s="20"/>
      <c r="E98" s="28"/>
      <c r="F98" s="20"/>
      <c r="G98" s="20"/>
      <c r="H98" s="28"/>
      <c r="I98" s="20"/>
      <c r="J98" s="20"/>
      <c r="K98" s="28"/>
      <c r="L98" s="27"/>
      <c r="M98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elegida",IF(IF(L98=1,E98,IF(L98=2,H98,IF(L98=3,K98)))=0,"Seleccionar oferta válida",IF(L98=1,E98,IF(L98=2,H98,IF(L98=3,K98)))))))))</f>
        <v/>
      </c>
      <c r="N98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8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8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99" spans="1:16" x14ac:dyDescent="0.3">
      <c r="A99" s="37"/>
      <c r="B99" s="19"/>
      <c r="C99" s="20"/>
      <c r="D99" s="20"/>
      <c r="E99" s="28"/>
      <c r="F99" s="20"/>
      <c r="G99" s="20"/>
      <c r="H99" s="28"/>
      <c r="I99" s="20"/>
      <c r="J99" s="20"/>
      <c r="K99" s="28"/>
      <c r="L99" s="27"/>
      <c r="M99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elegida",IF(IF(L99=1,E99,IF(L99=2,H99,IF(L99=3,K99)))=0,"Seleccionar oferta válida",IF(L99=1,E99,IF(L99=2,H99,IF(L99=3,K99)))))))))</f>
        <v/>
      </c>
      <c r="N99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99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99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0" spans="1:16" x14ac:dyDescent="0.3">
      <c r="A100" s="37"/>
      <c r="B100" s="19"/>
      <c r="C100" s="20"/>
      <c r="D100" s="20"/>
      <c r="E100" s="28"/>
      <c r="F100" s="20"/>
      <c r="G100" s="20"/>
      <c r="H100" s="28"/>
      <c r="I100" s="20"/>
      <c r="J100" s="20"/>
      <c r="K100" s="28"/>
      <c r="L100" s="27"/>
      <c r="M100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elegida",IF(IF(L100=1,E100,IF(L100=2,H100,IF(L100=3,K100)))=0,"Seleccionar oferta válida",IF(L100=1,E100,IF(L100=2,H100,IF(L100=3,K100)))))))))</f>
        <v/>
      </c>
      <c r="N100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0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0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1" spans="1:16" x14ac:dyDescent="0.3">
      <c r="A101" s="37"/>
      <c r="B101" s="19"/>
      <c r="C101" s="20"/>
      <c r="D101" s="20"/>
      <c r="E101" s="28"/>
      <c r="F101" s="20"/>
      <c r="G101" s="20"/>
      <c r="H101" s="28"/>
      <c r="I101" s="20"/>
      <c r="J101" s="20"/>
      <c r="K101" s="28"/>
      <c r="L101" s="27"/>
      <c r="M101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elegida",IF(IF(L101=1,E101,IF(L101=2,H101,IF(L101=3,K101)))=0,"Seleccionar oferta válida",IF(L101=1,E101,IF(L101=2,H101,IF(L101=3,K101)))))))))</f>
        <v/>
      </c>
      <c r="N101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1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1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2" spans="1:16" x14ac:dyDescent="0.3">
      <c r="A102" s="37"/>
      <c r="B102" s="19"/>
      <c r="C102" s="20"/>
      <c r="D102" s="20"/>
      <c r="E102" s="28"/>
      <c r="F102" s="20"/>
      <c r="G102" s="20"/>
      <c r="H102" s="28"/>
      <c r="I102" s="20"/>
      <c r="J102" s="20"/>
      <c r="K102" s="28"/>
      <c r="L102" s="27"/>
      <c r="M102" s="65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elegida",IF(IF(L102=1,E102,IF(L102=2,H102,IF(L102=3,K102)))=0,"Seleccionar oferta válida",IF(L102=1,E102,IF(L102=2,H102,IF(L102=3,K102)))))))))</f>
        <v/>
      </c>
      <c r="N102" s="66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2" s="29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2" s="67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3" spans="1:16" x14ac:dyDescent="0.3">
      <c r="A103" s="68"/>
      <c r="B103" s="69"/>
      <c r="C103" s="70"/>
      <c r="D103" s="70"/>
      <c r="E103" s="71"/>
      <c r="F103" s="70"/>
      <c r="G103" s="70"/>
      <c r="H103" s="71"/>
      <c r="I103" s="70"/>
      <c r="J103" s="70"/>
      <c r="K103" s="71"/>
      <c r="L103" s="72"/>
      <c r="M103" s="73" t="str">
        <f>IF(AND(MODERACION[[#This Row],[TIPO DE GASTO / INVERSIÓN]]=0,MODERACION[[#This Row],[IMPORTE 1]]=0,MODERACION[[#This Row],[IMPORTE 2]]=0,MODERACION[[#This Row],[IMPORTE 3]]=0),"",IF(AND(MODERACION[[#This Row],[TIPO DE GASTO / INVERSIÓN]]&gt;0,MODERACION[[#This Row],[IMPORTE 1]]=0,MODERACION[[#This Row],[IMPORTE 2]]=0,MODERACION[[#This Row],[IMPORTE 3]]=0),"AÑADIR OFERTAS",IF(AND(MODERACION[[#This Row],[TIPO DE GASTO / INVERSIÓN]]=0,OR(MODERACION[[#This Row],[IMPORTE 1]]&gt;0,MODERACION[[#This Row],[IMPORTE 2]]&gt;0,MODERACION[[#This Row],[IMPORTE 3]]&gt;0),MODERACION[[#This Row],[OFERTA ELEGIDA]]&gt;0),"Seleccionar tipo de gasto/inversión",IF(AND(MODERACION[[#This Row],[TIPO DE GASTO / INVERSIÓN]]=0,OR(MODERACION[[#This Row],[IMPORTE 1]]&gt;0,MODERACION[[#This Row],[IMPORTE 2]]&gt;0,MODERACION[[#This Row],[IMPORTE 3]]&gt;0),MODERACION[[#This Row],[OFERTA ELEGIDA]]=0),"Seleccionar tipo de gasto/inversión y oferta elegida",IF(AND(MODERACION[[#This Row],[TIPO DE GASTO / INVERSIÓN]]&gt;0,OR(MODERACION[[#This Row],[IMPORTE 1]]&gt;0,MODERACION[[#This Row],[IMPORTE 2]]&gt;0,MODERACION[[#This Row],[IMPORTE 3]]&gt;0),MODERACION[[#This Row],[OFERTA ELEGIDA]]=0),"Seleccionar oferta elegida",IF(IF(L103=1,E103,IF(L103=2,H103,IF(L103=3,K103)))=0,"Seleccionar oferta válida",IF(L103=1,E103,IF(L103=2,H103,IF(L103=3,K103)))))))))</f>
        <v/>
      </c>
      <c r="N103" s="74" t="str">
        <f>IF(AND(MODERACION[[#This Row],[OFERTA ELEGIDA]]&gt;0,MODERACION[[#This Row],[IMPORTE]]=""),"",IF(MODERACION[[#This Row],[IMPORTE]]="AÑADIR OFERTAS","",IF(AND(MODERACION[[#This Row],[TIPO DE GASTO / INVERSIÓN]]=0,MODERACION[[#This Row],[OFERTA ELEGIDA]]=0),"",IF(AND(MODERACION[[#This Row],[IMPORTE 1]]=0,MODERACION[[#This Row],[IMPORTE 2]]=0,MODERACION[[#This Row],[IMPORTE 3]]=0,MODERACION[[#This Row],[OFERTA ELEGIDA]]&gt;0,MODERACION[[#This Row],[IMPORTE]]="Añadir ofertas"),"",IF(AND(MODERACION[[#This Row],[TIPO DE GASTO / INVERSIÓN]]&gt;0,OR(MODERACION[[#This Row],[IMPORTE 1]]&gt;0,MODERACION[[#This Row],[IMPORTE 2]]&gt;0,MODERACION[[#This Row],[IMPORTE 3]]&gt;0,),MODERACION[[#This Row],[OFERTA ELEGIDA]]&gt;0,MODERACION[[#This Row],[IMPORTE]]=0),"oferta elegida NO válida",IF(AND(MODERACION[[#This Row],[IMPORTE]]&gt;0,MODERACION[[#This Row],[IMPORTE 1]]&gt;0,MODERACION[[#This Row],[IMPORTE 2]]&gt;0,MODERACION[[#This Row],[IMPORTE 3]]&gt;0),"COMPARACIÓN DE 3 OFERTAS",IF(AND(MODERACION[[#This Row],[IMPORTE]]&gt;0,MODERACION[[#This Row],[IMPORTE 1]]=0,MODERACION[[#This Row],[IMPORTE 2]]&gt;0,MODERACION[[#This Row],[IMPORTE 3]]&gt;0),"COMPARACIÓN DE 2 OFERTAS",IF(AND(MODERACION[[#This Row],[IMPORTE]]&gt;0,MODERACION[[#This Row],[IMPORTE 1]]&gt;0,MODERACION[[#This Row],[IMPORTE 2]]=0,MODERACION[[#This Row],[IMPORTE 3]]&gt;0),"COMPARACIÓN DE 2 OFERTAS",IF(AND(MODERACION[[#This Row],[IMPORTE]]&gt;0,MODERACION[[#This Row],[IMPORTE 1]]&gt;0,MODERACION[[#This Row],[IMPORTE 2]]&gt;0,MODERACION[[#This Row],[IMPORTE 3]]=0),"COMPARACIÓN DE 2 OFERTAS",IF(AND(MODERACION[[#This Row],[IMPORTE]]&gt;0,MODERACION[[#This Row],[IMPORTE 1]]&gt;0,MODERACION[[#This Row],[IMPORTE 2]]=0,MODERACION[[#This Row],[IMPORTE 3]]=0),"OFERTA ÚNICA",IF(AND(MODERACION[[#This Row],[IMPORTE]]&gt;0,MODERACION[[#This Row],[IMPORTE 1]]=0,MODERACION[[#This Row],[IMPORTE 2]]&gt;0,MODERACION[[#This Row],[IMPORTE 3]]=0),"OFERTA ÚNICA",IF(AND(MODERACION[[#This Row],[IMPORTE]]&gt;0,MODERACION[[#This Row],[IMPORTE 1]]=0,MODERACION[[#This Row],[IMPORTE 2]]=0,MODERACION[[#This Row],[IMPORTE 3]]&gt;0),"OFERTA ÚNICA"))))))))))))</f>
        <v/>
      </c>
      <c r="O103" s="75" t="str">
        <f>IF(MODERACION[[#This Row],[IMPORTE]]="Seleccionar oferta válida","",IF(OR(MODERACION[[#This Row],[TIPO DE GASTO / INVERSIÓN]]=0,MODERACION[[#This Row],[OFERTA ELEGIDA]]=0,MODERACION[[#This Row],[SISTEMA DE MODERACIÓN UTILIZADO]]=""),"",IF(MODERACION[[#This Row],[IMPORTE]]=0,"Seleccionar oferta válida",IF(AND(MODERACION[[#This Row],[SISTEMA DE MODERACIÓN UTILIZADO]]="COMPARACIÓN DE 3 OFERTAS",MODERACION[[#This Row],[IMPORTE]]=MIN(MODERACION[[#This Row],[IMPORTE 1]],MODERACION[[#This Row],[IMPORTE 2]],MODERACION[[#This Row],[IMPORTE 3]])),"SÍ",IF(AND(MODERACION[[#This Row],[SISTEMA DE MODERACIÓN UTILIZADO]]="COMPARACIÓN DE 2 OFERTAS",MODERACION[[#This Row],[IMPORTE 1]]=0,MODERACION[[#This Row],[IMPORTE]]=MIN(MODERACION[[#This Row],[IMPORTE 2]],MODERACION[[#This Row],[IMPORTE 3]])),"SÍ",IF(AND(MODERACION[[#This Row],[SISTEMA DE MODERACIÓN UTILIZADO]]="COMPARACIÓN DE 2 OFERTAS",MODERACION[[#This Row],[IMPORTE 2]]=0,MODERACION[[#This Row],[IMPORTE]]=MIN(MODERACION[[#This Row],[IMPORTE 1]],MODERACION[[#This Row],[IMPORTE 3]])),"SÍ",IF(AND(MODERACION[[#This Row],[SISTEMA DE MODERACIÓN UTILIZADO]]="COMPARACIÓN DE 2 OFERTAS",MODERACION[[#This Row],[IMPORTE 3]]=0,MODERACION[[#This Row],[IMPORTE]]=MIN(MODERACION[[#This Row],[IMPORTE 1]],MODERACION[[#This Row],[IMPORTE 2]])),"SÍ",IF(AND(MODERACION[[#This Row],[SISTEMA DE MODERACIÓN UTILIZADO]]="OFERTA ÚNICA",OR(AND(MODERACION[[#This Row],[IMPORTE 1]]&gt;0,MODERACION[[#This Row],[IMPORTE 2]]=0,MODERACION[[#This Row],[IMPORTE 3]]=0),AND(MODERACION[[#This Row],[IMPORTE 1]]=0,MODERACION[[#This Row],[IMPORTE 2]]&gt;0,MODERACION[[#This Row],[IMPORTE 3]]=0),AND(MODERACION[[#This Row],[IMPORTE 1]]=0,MODERACION[[#This Row],[IMPORTE 2]]=0,MODERACION[[#This Row],[IMPORTE 3]]&gt;0))),"N/A","NO"))))))))</f>
        <v/>
      </c>
      <c r="P103" s="76" t="str">
        <f>IF(AND(MODERACION[[#This Row],[SISTEMA DE MODERACIÓN UTILIZADO]]="oferta elegida NO válida",MODERACION[[#This Row],[ELECCIÓN OFERTA MÁS ECONÓMICA]]="Seleccionar oferta válida"),MODERACION[[#This Row],[ELECCIÓN OFERTA MÁS ECONÓMICA]],IF(AND(MODERACION[[#This Row],[SISTEMA DE MODERACIÓN UTILIZADO]]="COMPARACIÓN DE 3 OFERTAS",MODERACION[[#This Row],[ELECCIÓN OFERTA MÁS ECONÓMICA]]="SÍ"),"N/A",IF(AND(MODERACION[[#This Row],[SISTEMA DE MODERACIÓN UTILIZADO]]="COMPARACIÓN DE 2 OFERTAS",MODERACION[[#This Row],[ELECCIÓN OFERTA MÁS ECONÓMICA]]="NO"),"Motivos por los que no se presentan 3 ofertas y por los que no se elige la oferta más económica",IF(AND(OR(MODERACION[[#This Row],[SISTEMA DE MODERACIÓN UTILIZADO]]="COMPARACIÓN DE 3 OFERTAS",MODERACION[[#This Row],[SISTEMA DE MODERACIÓN UTILIZADO]]="COMPARACIÓN DE 2 OFERTAS"),MODERACION[[#This Row],[ELECCIÓN OFERTA MÁS ECONÓMICA]]="NO"),"Motivos por los que no se elige la oferta más económica",IF(AND(MODERACION[[#This Row],[SISTEMA DE MODERACIÓN UTILIZADO]]="COMPARACIÓN DE 2 OFERTAS",MODERACION[[#This Row],[ELECCIÓN OFERTA MÁS ECONÓMICA]]="SÍ"),"Motivos por los que no se presentan 3 ofertas",IF(AND(MODERACION[[#This Row],[SISTEMA DE MODERACIÓN UTILIZADO]]="OFERTA ÚNICA",MODERACION[[#This Row],[ELECCIÓN OFERTA MÁS ECONÓMICA]]="N/A"),"Motivos por los que solo se presenta una oferta única",""))))))</f>
        <v/>
      </c>
    </row>
    <row r="104" spans="1:16" x14ac:dyDescent="0.3">
      <c r="A104" s="21" t="s">
        <v>23</v>
      </c>
      <c r="M104" s="63">
        <f>SUBTOTAL(109,MODERACION[IMPORTE])</f>
        <v>0</v>
      </c>
    </row>
  </sheetData>
  <sheetProtection algorithmName="SHA-512" hashValue="XGRfq1hpMcNOulfS5vf3jarDdg3KgXwVOmOzVmPtV9cPnweQbM0ObDY6YUqmLZeRD7d9j++zyXxEVNnIYKgBkw==" saltValue="Ue0qj/6AJBRMICaCITBTRA==" spinCount="100000" sheet="1" formatCells="0" formatColumns="0" formatRows="0" sort="0" autoFilter="0" pivotTables="0"/>
  <protectedRanges>
    <protectedRange sqref="P1:P45 P105:P1048576 A46:L104 A1:L45 A105:L1048576 P46:P104" name="MOD"/>
  </protectedRanges>
  <mergeCells count="6">
    <mergeCell ref="C2:E2"/>
    <mergeCell ref="F2:H2"/>
    <mergeCell ref="I2:K2"/>
    <mergeCell ref="A2:B2"/>
    <mergeCell ref="A1:P1"/>
    <mergeCell ref="L2:P2"/>
  </mergeCells>
  <phoneticPr fontId="2" type="noConversion"/>
  <dataValidations xWindow="1153" yWindow="488" count="1">
    <dataValidation type="list" allowBlank="1" showInputMessage="1" showErrorMessage="1" prompt="Seleccionar" sqref="L4:L103" xr:uid="{00000000-0002-0000-0100-000000000000}">
      <formula1>"1,2,3"</formula1>
    </dataValidation>
  </dataValidations>
  <printOptions horizontalCentered="1" verticalCentered="1"/>
  <pageMargins left="0.25" right="0.25" top="0.75" bottom="0.75" header="0.3" footer="0.3"/>
  <pageSetup paperSize="9" scale="41" orientation="landscape" r:id="rId1"/>
  <headerFooter>
    <oddHeader>&amp;L&amp;G&amp;C&amp;G&amp;R&amp;G</oddHead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xWindow="1153" yWindow="488" count="1">
        <x14:dataValidation type="list" allowBlank="1" showInputMessage="1" showErrorMessage="1" prompt="Seleccionar" xr:uid="{00000000-0002-0000-0100-000001000000}">
          <x14:formula1>
            <xm:f>'B. GASTO TOTAL'!$F$2:$F$9</xm:f>
          </x14:formula1>
          <xm:sqref>A4:A103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showGridLines="0" zoomScaleNormal="100" workbookViewId="0">
      <selection activeCell="F1" sqref="F1:F1048576"/>
    </sheetView>
  </sheetViews>
  <sheetFormatPr baseColWidth="10" defaultRowHeight="14.4" x14ac:dyDescent="0.3"/>
  <cols>
    <col min="1" max="1" width="2.44140625" bestFit="1" customWidth="1"/>
    <col min="2" max="2" width="2.44140625" style="1" bestFit="1" customWidth="1"/>
    <col min="3" max="3" width="89.33203125" customWidth="1"/>
    <col min="4" max="4" width="22.5546875" customWidth="1"/>
    <col min="5" max="5" width="2.44140625" bestFit="1" customWidth="1"/>
    <col min="6" max="6" width="0" style="90" hidden="1" customWidth="1"/>
  </cols>
  <sheetData>
    <row r="1" spans="1:6" ht="39.75" customHeight="1" x14ac:dyDescent="0.3">
      <c r="B1" s="83" t="str" cm="1">
        <f t="array" ref="B1">'A. MODERACIÓN COSTES'!A2:A2</f>
        <v>DEGLOSE DE LOS GASTOS E INVERSIONES</v>
      </c>
      <c r="C1" s="83"/>
      <c r="D1" s="83"/>
    </row>
    <row r="2" spans="1:6" ht="29.25" customHeight="1" x14ac:dyDescent="0.3">
      <c r="B2" s="85" t="s">
        <v>21</v>
      </c>
      <c r="C2" s="85"/>
      <c r="D2" s="16" t="s">
        <v>17</v>
      </c>
      <c r="F2" s="91" t="s">
        <v>33</v>
      </c>
    </row>
    <row r="3" spans="1:6" ht="22.5" customHeight="1" x14ac:dyDescent="0.3">
      <c r="A3" s="10"/>
      <c r="B3" s="38"/>
      <c r="C3" s="39" t="s">
        <v>33</v>
      </c>
      <c r="D3" s="45" cm="1">
        <f t="array" ref="D3">SUM(IF(MODERACION[TIPO DE GASTO / INVERSIÓN]='B. GASTO TOTAL'!C3,MODERACION[IMPORTE]))</f>
        <v>0</v>
      </c>
      <c r="E3" s="10"/>
      <c r="F3" s="91" t="s">
        <v>34</v>
      </c>
    </row>
    <row r="4" spans="1:6" ht="22.5" customHeight="1" x14ac:dyDescent="0.3">
      <c r="A4" s="10"/>
      <c r="B4" s="40"/>
      <c r="C4" s="41" t="s">
        <v>34</v>
      </c>
      <c r="D4" s="44" cm="1">
        <f t="array" ref="D4">SUM(IF(MODERACION[TIPO DE GASTO / INVERSIÓN]='B. GASTO TOTAL'!C4,MODERACION[IMPORTE]))</f>
        <v>0</v>
      </c>
      <c r="E4" s="10"/>
      <c r="F4" s="91" t="s">
        <v>35</v>
      </c>
    </row>
    <row r="5" spans="1:6" ht="22.5" customHeight="1" x14ac:dyDescent="0.3">
      <c r="A5" s="84"/>
      <c r="B5" s="40"/>
      <c r="C5" s="41" t="s">
        <v>35</v>
      </c>
      <c r="D5" s="44" cm="1">
        <f t="array" ref="D5">SUM(IF(MODERACION[TIPO DE GASTO / INVERSIÓN]='B. GASTO TOTAL'!C5,MODERACION[IMPORTE]))</f>
        <v>0</v>
      </c>
      <c r="E5" s="84"/>
      <c r="F5" s="91" t="s">
        <v>36</v>
      </c>
    </row>
    <row r="6" spans="1:6" ht="22.5" customHeight="1" x14ac:dyDescent="0.3">
      <c r="A6" s="84"/>
      <c r="B6" s="40"/>
      <c r="C6" s="41" t="s">
        <v>36</v>
      </c>
      <c r="D6" s="44" cm="1">
        <f t="array" ref="D6">SUM(IF(MODERACION[TIPO DE GASTO / INVERSIÓN]='B. GASTO TOTAL'!C6,MODERACION[IMPORTE]))</f>
        <v>0</v>
      </c>
      <c r="E6" s="84"/>
      <c r="F6" s="91" t="s">
        <v>37</v>
      </c>
    </row>
    <row r="7" spans="1:6" ht="22.5" customHeight="1" x14ac:dyDescent="0.3">
      <c r="A7" s="10"/>
      <c r="B7" s="40"/>
      <c r="C7" s="41" t="s">
        <v>37</v>
      </c>
      <c r="D7" s="44" cm="1">
        <f t="array" ref="D7">SUM(IF(MODERACION[TIPO DE GASTO / INVERSIÓN]='B. GASTO TOTAL'!C7,MODERACION[IMPORTE]))</f>
        <v>0</v>
      </c>
      <c r="E7" s="10"/>
      <c r="F7" s="92" t="s">
        <v>63</v>
      </c>
    </row>
    <row r="8" spans="1:6" ht="48" customHeight="1" x14ac:dyDescent="0.3">
      <c r="A8" s="10"/>
      <c r="B8" s="42"/>
      <c r="C8" s="43" t="s">
        <v>63</v>
      </c>
      <c r="D8" s="44" cm="1">
        <f t="array" ref="D8">SUM(IF(MODERACION[TIPO DE GASTO / INVERSIÓN]='B. GASTO TOTAL'!C8,MODERACION[IMPORTE]))</f>
        <v>0</v>
      </c>
      <c r="E8" s="10"/>
      <c r="F8" s="91" t="s">
        <v>38</v>
      </c>
    </row>
    <row r="9" spans="1:6" ht="22.5" customHeight="1" x14ac:dyDescent="0.3">
      <c r="A9" s="10"/>
      <c r="B9" s="23"/>
      <c r="C9" s="14" t="s">
        <v>29</v>
      </c>
      <c r="D9" s="15">
        <f>SUM(D3:D8)</f>
        <v>0</v>
      </c>
      <c r="E9" s="10"/>
      <c r="F9" s="92" t="s">
        <v>39</v>
      </c>
    </row>
    <row r="10" spans="1:6" s="34" customFormat="1" ht="4.8" customHeight="1" x14ac:dyDescent="0.3">
      <c r="A10" s="30"/>
      <c r="B10" s="31"/>
      <c r="C10" s="32"/>
      <c r="D10" s="33"/>
      <c r="E10" s="30"/>
      <c r="F10" s="93"/>
    </row>
    <row r="11" spans="1:6" ht="29.25" customHeight="1" x14ac:dyDescent="0.3">
      <c r="B11" s="85" t="s">
        <v>31</v>
      </c>
      <c r="C11" s="85"/>
      <c r="D11" s="16" t="s">
        <v>17</v>
      </c>
    </row>
    <row r="12" spans="1:6" ht="22.5" customHeight="1" x14ac:dyDescent="0.3">
      <c r="A12" s="10"/>
      <c r="B12" s="38"/>
      <c r="C12" s="39" t="s">
        <v>38</v>
      </c>
      <c r="D12" s="45" cm="1">
        <f t="array" ref="D12">SUM(IF(MODERACION[TIPO DE GASTO / INVERSIÓN]='B. GASTO TOTAL'!C12,MODERACION[IMPORTE]))</f>
        <v>0</v>
      </c>
      <c r="E12" s="10"/>
      <c r="F12" s="91"/>
    </row>
    <row r="13" spans="1:6" ht="22.5" customHeight="1" x14ac:dyDescent="0.3">
      <c r="A13" s="10"/>
      <c r="B13" s="40"/>
      <c r="C13" s="41" t="s">
        <v>39</v>
      </c>
      <c r="D13" s="44" cm="1">
        <f t="array" ref="D13">SUM(IF(MODERACION[TIPO DE GASTO / INVERSIÓN]='B. GASTO TOTAL'!C13,MODERACION[IMPORTE]))</f>
        <v>0</v>
      </c>
      <c r="E13" s="10"/>
      <c r="F13" s="91"/>
    </row>
    <row r="14" spans="1:6" ht="22.5" customHeight="1" x14ac:dyDescent="0.3">
      <c r="A14" s="10"/>
      <c r="B14" s="23"/>
      <c r="C14" s="14" t="s">
        <v>30</v>
      </c>
      <c r="D14" s="15">
        <f>SUM(D12:D13)</f>
        <v>0</v>
      </c>
      <c r="E14" s="10"/>
    </row>
    <row r="15" spans="1:6" s="34" customFormat="1" ht="4.8" customHeight="1" x14ac:dyDescent="0.3">
      <c r="A15" s="30"/>
      <c r="B15" s="31"/>
      <c r="C15" s="32"/>
      <c r="D15" s="33"/>
      <c r="E15" s="30"/>
      <c r="F15" s="93"/>
    </row>
    <row r="16" spans="1:6" ht="36.6" customHeight="1" x14ac:dyDescent="0.3">
      <c r="A16" s="10"/>
      <c r="B16" s="35"/>
      <c r="C16" s="35" t="s">
        <v>32</v>
      </c>
      <c r="D16" s="36">
        <f>IF(D9+D14="","",D9+D14)</f>
        <v>0</v>
      </c>
      <c r="E16" s="10"/>
    </row>
    <row r="17" spans="1:8" ht="15.6" x14ac:dyDescent="0.3">
      <c r="A17" s="10"/>
      <c r="E17" s="10"/>
    </row>
    <row r="18" spans="1:8" ht="15.6" x14ac:dyDescent="0.3">
      <c r="C18" s="82" t="s">
        <v>52</v>
      </c>
      <c r="D18" s="82"/>
      <c r="E18" s="22"/>
      <c r="F18" s="94"/>
      <c r="G18" s="22"/>
      <c r="H18" s="22"/>
    </row>
  </sheetData>
  <sheetProtection algorithmName="SHA-512" hashValue="BbZrfABRm9nZovYOwYBYpTJ1rc8f1/TdrA5s38DFt9nAElZGhnVWe9xvXNzFYzrrEFWy8p0pa9DyZydxrgBe6A==" saltValue="6JO/tsQg4+XU1OtzI0RgWw==" spinCount="100000" sheet="1" objects="1" scenarios="1"/>
  <protectedRanges>
    <protectedRange algorithmName="SHA-512" hashValue="X58qP9OGv9RzMSZ88tC7YOcQBZVu2pmsQf/6Dca/lm+fkynRHu7gvmoSEv0JPlMhHqC1AGOKWEKPQTi8ufU/JA==" saltValue="GiSyyteWHeJDL/SSHhtRRw==" spinCount="100000" sqref="B3:B8 B12:B13" name="Rango1"/>
  </protectedRanges>
  <mergeCells count="6">
    <mergeCell ref="C18:D18"/>
    <mergeCell ref="B1:D1"/>
    <mergeCell ref="A5:A6"/>
    <mergeCell ref="E5:E6"/>
    <mergeCell ref="B2:C2"/>
    <mergeCell ref="B11:C11"/>
  </mergeCells>
  <printOptions horizontalCentered="1" verticalCentered="1"/>
  <pageMargins left="0.70866141732283472" right="0.70866141732283472" top="1.6535433070866143" bottom="0.74803149606299213" header="0.31496062992125984" footer="0.31496062992125984"/>
  <pageSetup paperSize="9" orientation="portrait" r:id="rId1"/>
  <headerFooter>
    <oddHeader>&amp;L&amp;G&amp;C&amp;G&amp;R&amp;G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27D14-542D-43A7-88E2-ECBCC38DCCA1}">
  <dimension ref="A1:F16"/>
  <sheetViews>
    <sheetView showGridLines="0" zoomScaleNormal="100" workbookViewId="0">
      <selection activeCell="F3" sqref="F3"/>
    </sheetView>
  </sheetViews>
  <sheetFormatPr baseColWidth="10" defaultRowHeight="14.4" x14ac:dyDescent="0.3"/>
  <cols>
    <col min="1" max="1" width="3.21875" customWidth="1"/>
    <col min="3" max="3" width="36.6640625" customWidth="1"/>
    <col min="4" max="4" width="33.77734375" customWidth="1"/>
    <col min="5" max="5" width="4.88671875" customWidth="1"/>
    <col min="6" max="6" width="17.109375" customWidth="1"/>
  </cols>
  <sheetData>
    <row r="1" spans="1:6" ht="63" customHeight="1" x14ac:dyDescent="0.3">
      <c r="A1" s="83" t="s">
        <v>40</v>
      </c>
      <c r="B1" s="83"/>
      <c r="C1" s="83"/>
      <c r="D1" s="83"/>
      <c r="E1" s="83"/>
      <c r="F1" s="83"/>
    </row>
    <row r="2" spans="1:6" ht="21" customHeight="1" x14ac:dyDescent="0.35">
      <c r="A2" s="46"/>
      <c r="B2" s="86" t="s">
        <v>41</v>
      </c>
      <c r="C2" s="86"/>
      <c r="D2" s="86"/>
      <c r="E2" s="47"/>
      <c r="F2" s="48" t="str">
        <f>IFERROR(IF(SUM(F3:F7)=0,"",SUM(F3:F7)),"")</f>
        <v/>
      </c>
    </row>
    <row r="3" spans="1:6" ht="21" customHeight="1" thickBot="1" x14ac:dyDescent="0.35">
      <c r="B3" s="49"/>
      <c r="C3" s="89" t="s">
        <v>42</v>
      </c>
      <c r="D3" s="89"/>
      <c r="E3" s="51"/>
      <c r="F3" s="52"/>
    </row>
    <row r="4" spans="1:6" ht="21" customHeight="1" thickBot="1" x14ac:dyDescent="0.35">
      <c r="B4" s="49"/>
      <c r="C4" s="89" t="s">
        <v>43</v>
      </c>
      <c r="D4" s="89"/>
      <c r="E4" s="51"/>
      <c r="F4" s="52"/>
    </row>
    <row r="5" spans="1:6" ht="21" customHeight="1" thickBot="1" x14ac:dyDescent="0.35">
      <c r="B5" s="49"/>
      <c r="C5" s="89" t="s">
        <v>44</v>
      </c>
      <c r="D5" s="89"/>
      <c r="E5" s="51"/>
      <c r="F5" s="52"/>
    </row>
    <row r="6" spans="1:6" ht="21" customHeight="1" thickBot="1" x14ac:dyDescent="0.35">
      <c r="B6" s="49"/>
      <c r="C6" s="89" t="s">
        <v>45</v>
      </c>
      <c r="D6" s="89"/>
      <c r="E6" s="51"/>
      <c r="F6" s="52"/>
    </row>
    <row r="7" spans="1:6" ht="21" customHeight="1" thickBot="1" x14ac:dyDescent="0.35">
      <c r="B7" s="49"/>
      <c r="C7" s="50" t="s">
        <v>46</v>
      </c>
      <c r="D7" s="53"/>
      <c r="E7" s="51"/>
      <c r="F7" s="52"/>
    </row>
    <row r="8" spans="1:6" ht="9.75" customHeight="1" x14ac:dyDescent="0.3">
      <c r="B8" s="49"/>
      <c r="C8" s="51"/>
      <c r="D8" s="51"/>
      <c r="E8" s="51"/>
      <c r="F8" s="54"/>
    </row>
    <row r="9" spans="1:6" ht="21" customHeight="1" x14ac:dyDescent="0.35">
      <c r="A9" s="46"/>
      <c r="B9" s="86" t="s">
        <v>47</v>
      </c>
      <c r="C9" s="86"/>
      <c r="D9" s="86"/>
      <c r="E9" s="47"/>
      <c r="F9" s="48" t="str">
        <f>IFERROR(IF(SUM(F10:F11)=0,"",SUM(F10:F11)),"")</f>
        <v/>
      </c>
    </row>
    <row r="10" spans="1:6" ht="21" customHeight="1" thickBot="1" x14ac:dyDescent="0.35">
      <c r="B10" s="49"/>
      <c r="C10" s="50" t="s">
        <v>48</v>
      </c>
      <c r="D10" s="53"/>
      <c r="E10" s="51"/>
      <c r="F10" s="52"/>
    </row>
    <row r="11" spans="1:6" ht="21" customHeight="1" thickBot="1" x14ac:dyDescent="0.35">
      <c r="B11" s="49"/>
      <c r="C11" s="50" t="s">
        <v>49</v>
      </c>
      <c r="D11" s="53"/>
      <c r="E11" s="51"/>
      <c r="F11" s="52"/>
    </row>
    <row r="12" spans="1:6" ht="9.75" customHeight="1" x14ac:dyDescent="0.3">
      <c r="B12" s="49"/>
      <c r="C12" s="51"/>
      <c r="D12" s="51"/>
      <c r="E12" s="51"/>
      <c r="F12" s="54"/>
    </row>
    <row r="13" spans="1:6" ht="21" customHeight="1" x14ac:dyDescent="0.3">
      <c r="A13" s="87" t="s">
        <v>61</v>
      </c>
      <c r="B13" s="87"/>
      <c r="C13" s="87"/>
      <c r="D13" s="87"/>
      <c r="E13" s="23"/>
      <c r="F13" s="55" t="str">
        <f>IF(F2="",F9,IF(F9="",F2,SUM(F2+F9)))</f>
        <v/>
      </c>
    </row>
    <row r="15" spans="1:6" ht="30" customHeight="1" x14ac:dyDescent="0.3">
      <c r="A15" s="88" t="s">
        <v>51</v>
      </c>
      <c r="B15" s="88"/>
      <c r="C15" s="88"/>
      <c r="D15" s="88"/>
      <c r="E15" s="88"/>
      <c r="F15" s="88"/>
    </row>
    <row r="16" spans="1:6" ht="30" customHeight="1" x14ac:dyDescent="0.3">
      <c r="A16" s="56" t="s">
        <v>50</v>
      </c>
    </row>
  </sheetData>
  <sheetProtection algorithmName="SHA-512" hashValue="ZLtpUNbGGQJfP/yxvWr6ru+rJGEZtSthVrglmItwFgVuLlBTDaivPgk/PQhwrkRHtJ41tmwcLbK/d9aHsqk7Bg==" saltValue="21THWUH3BQkvfm7iKEzaiA==" spinCount="100000" sheet="1" objects="1" scenarios="1"/>
  <protectedRanges>
    <protectedRange sqref="D7 D10 D11 F3 F4 F5 F6 F7 F10 F11" name="FINANCIACIÓN"/>
  </protectedRanges>
  <mergeCells count="9">
    <mergeCell ref="B9:D9"/>
    <mergeCell ref="A13:D13"/>
    <mergeCell ref="A15:F15"/>
    <mergeCell ref="A1:F1"/>
    <mergeCell ref="B2:D2"/>
    <mergeCell ref="C3:D3"/>
    <mergeCell ref="C4:D4"/>
    <mergeCell ref="C5:D5"/>
    <mergeCell ref="C6:D6"/>
  </mergeCells>
  <pageMargins left="0.7" right="0.7" top="1.04" bottom="0.75" header="0.3" footer="0.3"/>
  <pageSetup paperSize="9" scale="52" orientation="portrait" r:id="rId1"/>
  <headerFooter>
    <oddHeader>&amp;L&amp;G&amp;C&amp;G&amp;R&amp;G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INSTRUCCIONES</vt:lpstr>
      <vt:lpstr>A. MODERACIÓN COSTES</vt:lpstr>
      <vt:lpstr>B. GASTO TOTAL</vt:lpstr>
      <vt:lpstr>C. FINANCIACIÓN</vt:lpstr>
      <vt:lpstr>'A. MODERACIÓN COSTES'!Área_de_impresión</vt:lpstr>
      <vt:lpstr>'B. GASTO TOTAL'!Área_de_impresión</vt:lpstr>
      <vt:lpstr>'C. FINANCIACIÓN'!Área_de_impresión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AYUDAS AGROINDUSTRIAS FEADER NO SIGC_1</dc:creator>
  <cp:lastModifiedBy>Rocío Rodríguez Enguita</cp:lastModifiedBy>
  <cp:lastPrinted>2025-01-09T11:23:57Z</cp:lastPrinted>
  <dcterms:created xsi:type="dcterms:W3CDTF">2024-12-13T12:12:15Z</dcterms:created>
  <dcterms:modified xsi:type="dcterms:W3CDTF">2025-02-18T10:17:37Z</dcterms:modified>
</cp:coreProperties>
</file>